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R\EPAF\HR System Users Website\"/>
    </mc:Choice>
  </mc:AlternateContent>
  <bookViews>
    <workbookView xWindow="480" yWindow="540" windowWidth="19440" windowHeight="12240" tabRatio="931"/>
  </bookViews>
  <sheets>
    <sheet name="Begin" sheetId="13" r:id="rId1"/>
    <sheet name="Approvals-TH" sheetId="10" r:id="rId2"/>
    <sheet name="Approvals-BA" sheetId="1" r:id="rId3"/>
    <sheet name="Approvals-Classified" sheetId="28" r:id="rId4"/>
    <sheet name="Approvals-Exempt" sheetId="27" r:id="rId5"/>
    <sheet name="Approvals-GA" sheetId="26" r:id="rId6"/>
    <sheet name="Approvals-Faculty" sheetId="29" r:id="rId7"/>
    <sheet name="Deferred Pay" sheetId="20" r:id="rId8"/>
    <sheet name="Postdoc + CIP Codes" sheetId="40" r:id="rId9"/>
    <sheet name="PERSI-T1" sheetId="2" r:id="rId10"/>
    <sheet name="Non Student-T4" sheetId="4" r:id="rId11"/>
    <sheet name="Student-ST" sheetId="3" r:id="rId12"/>
    <sheet name="Work-Study &amp; Other" sheetId="5" r:id="rId13"/>
    <sheet name="Affiliates" sheetId="36" r:id="rId14"/>
    <sheet name="Employee Class" sheetId="7" r:id="rId15"/>
    <sheet name="Job Change Reason" sheetId="8" r:id="rId16"/>
    <sheet name="PeopleAdmin" sheetId="31" r:id="rId17"/>
    <sheet name="Affordable Care Act" sheetId="32" r:id="rId18"/>
    <sheet name="Suffix-PCN Acct-Desc" sheetId="15" r:id="rId19"/>
    <sheet name="Appt. Definitions" sheetId="33" r:id="rId20"/>
    <sheet name="EPAF Dates" sheetId="34" r:id="rId21"/>
    <sheet name="Grad Asst. Dates" sheetId="35" r:id="rId22"/>
    <sheet name="Temp Faculty FTE, Dates" sheetId="37" r:id="rId23"/>
    <sheet name="Calendars" sheetId="16" r:id="rId24"/>
    <sheet name="FY 2020 Deadlines" sheetId="17" r:id="rId25"/>
    <sheet name="FY 2019 Deadlines" sheetId="22" r:id="rId26"/>
    <sheet name="3-Yr Calendar - FY20" sheetId="18" r:id="rId27"/>
    <sheet name="3-Yr Calendar - FY19" sheetId="23" r:id="rId28"/>
    <sheet name="Dates - FY20" sheetId="19" r:id="rId29"/>
    <sheet name="Dates - FY19" sheetId="24" r:id="rId30"/>
    <sheet name="CY 2020" sheetId="39" r:id="rId31"/>
    <sheet name="CY 2019" sheetId="38" r:id="rId32"/>
    <sheet name="Pay Period" sheetId="14" r:id="rId33"/>
  </sheets>
  <definedNames>
    <definedName name="_xlnm.Print_Area" localSheetId="27">'3-Yr Calendar - FY19'!$A$1:$AA$85</definedName>
    <definedName name="_xlnm.Print_Area" localSheetId="26">'3-Yr Calendar - FY20'!$A$1:$AA$82</definedName>
    <definedName name="_xlnm.Print_Area" localSheetId="13">Affiliates!$A$1:$J$49</definedName>
    <definedName name="_xlnm.Print_Area" localSheetId="17">'Affordable Care Act'!$A$1:$O$37</definedName>
    <definedName name="_xlnm.Print_Area" localSheetId="2">'Approvals-BA'!$A$1:$D$140</definedName>
    <definedName name="_xlnm.Print_Area" localSheetId="1">'Approvals-TH'!$A$1:$B$43</definedName>
    <definedName name="_xlnm.Print_Area" localSheetId="0">Begin!$A$1:$O$29</definedName>
    <definedName name="_xlnm.Print_Area" localSheetId="31">'CY 2019'!$A$1:$H$31</definedName>
    <definedName name="_xlnm.Print_Area" localSheetId="30">'CY 2020'!$A$1:$H$32</definedName>
    <definedName name="_xlnm.Print_Area" localSheetId="29">'Dates - FY19'!$A$1:$H$47</definedName>
    <definedName name="_xlnm.Print_Area" localSheetId="28">'Dates - FY20'!$A$1:$I$46</definedName>
    <definedName name="_xlnm.Print_Area" localSheetId="7">'Deferred Pay'!$A$1:$D$27</definedName>
    <definedName name="_xlnm.Print_Area" localSheetId="14">'Employee Class'!$A$1:$E$43</definedName>
    <definedName name="_xlnm.Print_Area" localSheetId="25">'FY 2019 Deadlines'!$A$1:$H$31</definedName>
    <definedName name="_xlnm.Print_Area" localSheetId="24">'FY 2020 Deadlines'!$A$1:$H$32</definedName>
    <definedName name="_xlnm.Print_Area" localSheetId="15">'Job Change Reason'!$A$1:$K$32</definedName>
    <definedName name="_xlnm.Print_Area" localSheetId="10">'Non Student-T4'!$A$1:$F$14</definedName>
    <definedName name="_xlnm.Print_Area" localSheetId="32">'Pay Period'!#REF!</definedName>
    <definedName name="_xlnm.Print_Area" localSheetId="9">'PERSI-T1'!$A$1:$I$19</definedName>
    <definedName name="_xlnm.Print_Area" localSheetId="11">'Student-ST'!$A$1:$E$16</definedName>
    <definedName name="_xlnm.Print_Area" localSheetId="18">'Suffix-PCN Acct-Desc'!$A$1:$C$34</definedName>
    <definedName name="_xlnm.Print_Area" localSheetId="22">'Temp Faculty FTE, Dates'!$A$1:$O$33</definedName>
    <definedName name="_xlnm.Print_Area" localSheetId="12">'Work-Study &amp; Other'!$A$1:$E$25</definedName>
    <definedName name="_xlnm.Print_Titles" localSheetId="13">Affiliates!$1:$2</definedName>
    <definedName name="_xlnm.Print_Titles" localSheetId="2">'Approvals-BA'!$1:$2</definedName>
    <definedName name="_xlnm.Print_Titles" localSheetId="14">'Employee Class'!$1:$1</definedName>
  </definedNames>
  <calcPr calcId="162913"/>
</workbook>
</file>

<file path=xl/calcChain.xml><?xml version="1.0" encoding="utf-8"?>
<calcChain xmlns="http://schemas.openxmlformats.org/spreadsheetml/2006/main">
  <c r="B6" i="17" l="1"/>
  <c r="D6" i="17" s="1"/>
  <c r="F6" i="17" s="1"/>
  <c r="D5" i="17"/>
  <c r="F5" i="17" s="1"/>
  <c r="G4" i="17"/>
  <c r="F4" i="17"/>
  <c r="D4" i="17"/>
  <c r="B5" i="17" s="1"/>
  <c r="G5" i="17" s="1"/>
  <c r="P75" i="18"/>
  <c r="Q75" i="18" s="1"/>
  <c r="K77" i="18" s="1"/>
  <c r="L77" i="18" s="1"/>
  <c r="M77" i="18" s="1"/>
  <c r="N77" i="18" s="1"/>
  <c r="O77" i="18" s="1"/>
  <c r="P77" i="18" s="1"/>
  <c r="Q77" i="18" s="1"/>
  <c r="K78" i="18" s="1"/>
  <c r="L78" i="18" s="1"/>
  <c r="M78" i="18" s="1"/>
  <c r="N78" i="18" s="1"/>
  <c r="O78" i="18" s="1"/>
  <c r="P78" i="18" s="1"/>
  <c r="Q78" i="18" s="1"/>
  <c r="G75" i="18"/>
  <c r="H75" i="18" s="1"/>
  <c r="B77" i="18" s="1"/>
  <c r="C77" i="18" s="1"/>
  <c r="D77" i="18" s="1"/>
  <c r="E77" i="18" s="1"/>
  <c r="F77" i="18" s="1"/>
  <c r="G77" i="18" s="1"/>
  <c r="H77" i="18" s="1"/>
  <c r="B78" i="18" s="1"/>
  <c r="C78" i="18" s="1"/>
  <c r="D78" i="18" s="1"/>
  <c r="E78" i="18" s="1"/>
  <c r="F78" i="18" s="1"/>
  <c r="G78" i="18" s="1"/>
  <c r="H78" i="18" s="1"/>
  <c r="W74" i="18"/>
  <c r="X74" i="18" s="1"/>
  <c r="Y74" i="18" s="1"/>
  <c r="Z74" i="18" s="1"/>
  <c r="T75" i="18" s="1"/>
  <c r="U75" i="18" s="1"/>
  <c r="V75" i="18" s="1"/>
  <c r="W75" i="18" s="1"/>
  <c r="X75" i="18" s="1"/>
  <c r="Y75" i="18" s="1"/>
  <c r="Z75" i="18" s="1"/>
  <c r="T77" i="18" s="1"/>
  <c r="U77" i="18" s="1"/>
  <c r="V77" i="18" s="1"/>
  <c r="W77" i="18" s="1"/>
  <c r="X77" i="18" s="1"/>
  <c r="Y77" i="18" s="1"/>
  <c r="Z77" i="18" s="1"/>
  <c r="T78" i="18" s="1"/>
  <c r="U78" i="18" s="1"/>
  <c r="V78" i="18" s="1"/>
  <c r="W78" i="18" s="1"/>
  <c r="X78" i="18" s="1"/>
  <c r="Y78" i="18" s="1"/>
  <c r="Z78" i="18" s="1"/>
  <c r="M74" i="18"/>
  <c r="N74" i="18" s="1"/>
  <c r="O74" i="18" s="1"/>
  <c r="P74" i="18" s="1"/>
  <c r="Q74" i="18" s="1"/>
  <c r="K74" i="18"/>
  <c r="B74" i="18"/>
  <c r="C74" i="18" s="1"/>
  <c r="D74" i="18" s="1"/>
  <c r="E74" i="18" s="1"/>
  <c r="F74" i="18" s="1"/>
  <c r="G74" i="18" s="1"/>
  <c r="H74" i="18" s="1"/>
  <c r="M72" i="18"/>
  <c r="N72" i="18" s="1"/>
  <c r="O72" i="18" s="1"/>
  <c r="L72" i="18"/>
  <c r="C72" i="18"/>
  <c r="D72" i="18" s="1"/>
  <c r="E72" i="18" s="1"/>
  <c r="F72" i="18" s="1"/>
  <c r="O69" i="18"/>
  <c r="P69" i="18" s="1"/>
  <c r="Q69" i="18" s="1"/>
  <c r="K71" i="18" s="1"/>
  <c r="L71" i="18" s="1"/>
  <c r="M71" i="18" s="1"/>
  <c r="N71" i="18" s="1"/>
  <c r="O71" i="18" s="1"/>
  <c r="P71" i="18" s="1"/>
  <c r="Q71" i="18" s="1"/>
  <c r="N69" i="18"/>
  <c r="E69" i="18"/>
  <c r="F69" i="18" s="1"/>
  <c r="G69" i="18" s="1"/>
  <c r="H69" i="18" s="1"/>
  <c r="B71" i="18" s="1"/>
  <c r="C71" i="18" s="1"/>
  <c r="D71" i="18" s="1"/>
  <c r="E71" i="18" s="1"/>
  <c r="F71" i="18" s="1"/>
  <c r="G71" i="18" s="1"/>
  <c r="H71" i="18" s="1"/>
  <c r="T68" i="18"/>
  <c r="U68" i="18" s="1"/>
  <c r="V68" i="18" s="1"/>
  <c r="W68" i="18" s="1"/>
  <c r="X68" i="18" s="1"/>
  <c r="Y68" i="18" s="1"/>
  <c r="Z68" i="18" s="1"/>
  <c r="T69" i="18" s="1"/>
  <c r="U69" i="18" s="1"/>
  <c r="V69" i="18" s="1"/>
  <c r="W69" i="18" s="1"/>
  <c r="X69" i="18" s="1"/>
  <c r="Y69" i="18" s="1"/>
  <c r="Z69" i="18" s="1"/>
  <c r="T71" i="18" s="1"/>
  <c r="U71" i="18" s="1"/>
  <c r="V71" i="18" s="1"/>
  <c r="W71" i="18" s="1"/>
  <c r="X71" i="18" s="1"/>
  <c r="Y71" i="18" s="1"/>
  <c r="Z71" i="18" s="1"/>
  <c r="T72" i="18" s="1"/>
  <c r="U72" i="18" s="1"/>
  <c r="V72" i="18" s="1"/>
  <c r="W72" i="18" s="1"/>
  <c r="X72" i="18" s="1"/>
  <c r="Y72" i="18" s="1"/>
  <c r="Z72" i="18" s="1"/>
  <c r="T74" i="18" s="1"/>
  <c r="Q66" i="18"/>
  <c r="K68" i="18" s="1"/>
  <c r="L68" i="18" s="1"/>
  <c r="M68" i="18" s="1"/>
  <c r="N68" i="18" s="1"/>
  <c r="O68" i="18" s="1"/>
  <c r="P68" i="18" s="1"/>
  <c r="Q68" i="18" s="1"/>
  <c r="O66" i="18"/>
  <c r="L66" i="18"/>
  <c r="F66" i="18"/>
  <c r="G66" i="18" s="1"/>
  <c r="H66" i="18" s="1"/>
  <c r="B68" i="18" s="1"/>
  <c r="C68" i="18" s="1"/>
  <c r="D68" i="18" s="1"/>
  <c r="E68" i="18" s="1"/>
  <c r="F68" i="18" s="1"/>
  <c r="G68" i="18" s="1"/>
  <c r="H68" i="18" s="1"/>
  <c r="C66" i="18"/>
  <c r="K63" i="18"/>
  <c r="L63" i="18" s="1"/>
  <c r="M63" i="18" s="1"/>
  <c r="N63" i="18" s="1"/>
  <c r="O63" i="18" s="1"/>
  <c r="P63" i="18" s="1"/>
  <c r="Q63" i="18" s="1"/>
  <c r="K65" i="18" s="1"/>
  <c r="L65" i="18" s="1"/>
  <c r="M65" i="18" s="1"/>
  <c r="N65" i="18" s="1"/>
  <c r="O65" i="18" s="1"/>
  <c r="P65" i="18" s="1"/>
  <c r="Q65" i="18" s="1"/>
  <c r="C63" i="18"/>
  <c r="D63" i="18" s="1"/>
  <c r="E63" i="18" s="1"/>
  <c r="F63" i="18" s="1"/>
  <c r="G63" i="18" s="1"/>
  <c r="H63" i="18" s="1"/>
  <c r="B65" i="18" s="1"/>
  <c r="C65" i="18" s="1"/>
  <c r="D65" i="18" s="1"/>
  <c r="E65" i="18" s="1"/>
  <c r="F65" i="18" s="1"/>
  <c r="G65" i="18" s="1"/>
  <c r="H65" i="18" s="1"/>
  <c r="B63" i="18"/>
  <c r="Y60" i="18"/>
  <c r="Z60" i="18" s="1"/>
  <c r="T62" i="18" s="1"/>
  <c r="U62" i="18" s="1"/>
  <c r="V62" i="18" s="1"/>
  <c r="W62" i="18" s="1"/>
  <c r="X62" i="18" s="1"/>
  <c r="Y62" i="18" s="1"/>
  <c r="Z62" i="18" s="1"/>
  <c r="T63" i="18" s="1"/>
  <c r="U63" i="18" s="1"/>
  <c r="V63" i="18" s="1"/>
  <c r="W63" i="18" s="1"/>
  <c r="X63" i="18" s="1"/>
  <c r="Y63" i="18" s="1"/>
  <c r="Z63" i="18" s="1"/>
  <c r="T65" i="18" s="1"/>
  <c r="U65" i="18" s="1"/>
  <c r="V65" i="18" s="1"/>
  <c r="W65" i="18" s="1"/>
  <c r="X65" i="18" s="1"/>
  <c r="Y65" i="18" s="1"/>
  <c r="Z65" i="18" s="1"/>
  <c r="T66" i="18" s="1"/>
  <c r="U66" i="18" s="1"/>
  <c r="V66" i="18" s="1"/>
  <c r="W66" i="18" s="1"/>
  <c r="X66" i="18" s="1"/>
  <c r="Y66" i="18" s="1"/>
  <c r="V60" i="18"/>
  <c r="W60" i="18" s="1"/>
  <c r="U60" i="18"/>
  <c r="O60" i="18"/>
  <c r="P60" i="18" s="1"/>
  <c r="Q60" i="18" s="1"/>
  <c r="E60" i="18"/>
  <c r="F60" i="18" s="1"/>
  <c r="G60" i="18" s="1"/>
  <c r="H60" i="18" s="1"/>
  <c r="D60" i="18"/>
  <c r="V56" i="18"/>
  <c r="W56" i="18" s="1"/>
  <c r="X56" i="18" s="1"/>
  <c r="Y56" i="18" s="1"/>
  <c r="Z56" i="18" s="1"/>
  <c r="T57" i="18" s="1"/>
  <c r="U57" i="18" s="1"/>
  <c r="V57" i="18" s="1"/>
  <c r="W57" i="18" s="1"/>
  <c r="X57" i="18" s="1"/>
  <c r="Y57" i="18" s="1"/>
  <c r="Z57" i="18" s="1"/>
  <c r="T59" i="18" s="1"/>
  <c r="U59" i="18" s="1"/>
  <c r="V59" i="18" s="1"/>
  <c r="W59" i="18" s="1"/>
  <c r="X59" i="18" s="1"/>
  <c r="Y59" i="18" s="1"/>
  <c r="Z59" i="18" s="1"/>
  <c r="U56" i="18"/>
  <c r="Q56" i="18"/>
  <c r="K57" i="18" s="1"/>
  <c r="L57" i="18" s="1"/>
  <c r="M57" i="18" s="1"/>
  <c r="N57" i="18" s="1"/>
  <c r="O57" i="18" s="1"/>
  <c r="P57" i="18" s="1"/>
  <c r="Q57" i="18" s="1"/>
  <c r="K59" i="18" s="1"/>
  <c r="L59" i="18" s="1"/>
  <c r="M59" i="18" s="1"/>
  <c r="N59" i="18" s="1"/>
  <c r="O59" i="18" s="1"/>
  <c r="P59" i="18" s="1"/>
  <c r="Q59" i="18" s="1"/>
  <c r="G56" i="18"/>
  <c r="H56" i="18" s="1"/>
  <c r="B57" i="18" s="1"/>
  <c r="C57" i="18" s="1"/>
  <c r="D57" i="18" s="1"/>
  <c r="E57" i="18" s="1"/>
  <c r="F57" i="18" s="1"/>
  <c r="G57" i="18" s="1"/>
  <c r="H57" i="18" s="1"/>
  <c r="B59" i="18" s="1"/>
  <c r="C59" i="18" s="1"/>
  <c r="D59" i="18" s="1"/>
  <c r="E59" i="18" s="1"/>
  <c r="F59" i="18" s="1"/>
  <c r="G59" i="18" s="1"/>
  <c r="H59" i="18" s="1"/>
  <c r="W54" i="18"/>
  <c r="X54" i="18" s="1"/>
  <c r="Y54" i="18" s="1"/>
  <c r="Z54" i="18" s="1"/>
  <c r="V54" i="18"/>
  <c r="M54" i="18"/>
  <c r="N54" i="18" s="1"/>
  <c r="O54" i="18" s="1"/>
  <c r="L54" i="18"/>
  <c r="U53" i="18"/>
  <c r="V53" i="18" s="1"/>
  <c r="W53" i="18" s="1"/>
  <c r="X53" i="18" s="1"/>
  <c r="Y53" i="18" s="1"/>
  <c r="Z53" i="18" s="1"/>
  <c r="Q53" i="18"/>
  <c r="L53" i="18"/>
  <c r="M53" i="18" s="1"/>
  <c r="N53" i="18" s="1"/>
  <c r="H53" i="18"/>
  <c r="B54" i="18" s="1"/>
  <c r="C54" i="18" s="1"/>
  <c r="D54" i="18" s="1"/>
  <c r="E54" i="18" s="1"/>
  <c r="F54" i="18" s="1"/>
  <c r="U50" i="18"/>
  <c r="V50" i="18" s="1"/>
  <c r="W50" i="18" s="1"/>
  <c r="X50" i="18" s="1"/>
  <c r="Y50" i="18" s="1"/>
  <c r="Z50" i="18" s="1"/>
  <c r="T51" i="18" s="1"/>
  <c r="U51" i="18" s="1"/>
  <c r="V51" i="18" s="1"/>
  <c r="W51" i="18" s="1"/>
  <c r="X51" i="18" s="1"/>
  <c r="Y51" i="18" s="1"/>
  <c r="Z51" i="18" s="1"/>
  <c r="Q50" i="18"/>
  <c r="K51" i="18" s="1"/>
  <c r="L51" i="18" s="1"/>
  <c r="M51" i="18" s="1"/>
  <c r="N51" i="18" s="1"/>
  <c r="O51" i="18" s="1"/>
  <c r="P51" i="18" s="1"/>
  <c r="Q51" i="18" s="1"/>
  <c r="H50" i="18"/>
  <c r="B51" i="18" s="1"/>
  <c r="C51" i="18" s="1"/>
  <c r="D51" i="18" s="1"/>
  <c r="E51" i="18" s="1"/>
  <c r="F51" i="18" s="1"/>
  <c r="G51" i="18" s="1"/>
  <c r="H51" i="18" s="1"/>
  <c r="B53" i="18" s="1"/>
  <c r="C53" i="18" s="1"/>
  <c r="D53" i="18" s="1"/>
  <c r="E53" i="18" s="1"/>
  <c r="W48" i="18"/>
  <c r="X48" i="18" s="1"/>
  <c r="Y48" i="18" s="1"/>
  <c r="Z48" i="18" s="1"/>
  <c r="V48" i="18"/>
  <c r="T48" i="18"/>
  <c r="K48" i="18"/>
  <c r="L48" i="18" s="1"/>
  <c r="M48" i="18" s="1"/>
  <c r="N48" i="18" s="1"/>
  <c r="O48" i="18" s="1"/>
  <c r="V47" i="18"/>
  <c r="W47" i="18" s="1"/>
  <c r="X47" i="18" s="1"/>
  <c r="Y47" i="18" s="1"/>
  <c r="U47" i="18"/>
  <c r="M47" i="18"/>
  <c r="N47" i="18" s="1"/>
  <c r="H47" i="18"/>
  <c r="B48" i="18" s="1"/>
  <c r="C48" i="18" s="1"/>
  <c r="D48" i="18" s="1"/>
  <c r="E48" i="18" s="1"/>
  <c r="F48" i="18" s="1"/>
  <c r="D47" i="18"/>
  <c r="E47" i="18" s="1"/>
  <c r="U44" i="18"/>
  <c r="V44" i="18" s="1"/>
  <c r="W44" i="18" s="1"/>
  <c r="X44" i="18" s="1"/>
  <c r="Y44" i="18" s="1"/>
  <c r="Z44" i="18" s="1"/>
  <c r="T45" i="18" s="1"/>
  <c r="U45" i="18" s="1"/>
  <c r="V45" i="18" s="1"/>
  <c r="W45" i="18" s="1"/>
  <c r="X45" i="18" s="1"/>
  <c r="Y45" i="18" s="1"/>
  <c r="L44" i="18"/>
  <c r="M44" i="18" s="1"/>
  <c r="N44" i="18" s="1"/>
  <c r="O44" i="18" s="1"/>
  <c r="P44" i="18" s="1"/>
  <c r="Q44" i="18" s="1"/>
  <c r="K45" i="18" s="1"/>
  <c r="L45" i="18" s="1"/>
  <c r="M45" i="18" s="1"/>
  <c r="N45" i="18" s="1"/>
  <c r="C44" i="18"/>
  <c r="D44" i="18" s="1"/>
  <c r="E44" i="18" s="1"/>
  <c r="F44" i="18" s="1"/>
  <c r="G44" i="18" s="1"/>
  <c r="H44" i="18" s="1"/>
  <c r="B45" i="18" s="1"/>
  <c r="C45" i="18" s="1"/>
  <c r="D45" i="18" s="1"/>
  <c r="E45" i="18" s="1"/>
  <c r="W42" i="18"/>
  <c r="X42" i="18" s="1"/>
  <c r="Y42" i="18" s="1"/>
  <c r="U42" i="18"/>
  <c r="V42" i="18" s="1"/>
  <c r="Z41" i="18"/>
  <c r="X41" i="18"/>
  <c r="V41" i="18"/>
  <c r="O41" i="18"/>
  <c r="P41" i="18" s="1"/>
  <c r="Q41" i="18" s="1"/>
  <c r="E41" i="18"/>
  <c r="F41" i="18" s="1"/>
  <c r="G41" i="18" s="1"/>
  <c r="H41" i="18" s="1"/>
  <c r="M38" i="18"/>
  <c r="N38" i="18" s="1"/>
  <c r="O38" i="18" s="1"/>
  <c r="P38" i="18" s="1"/>
  <c r="Q38" i="18" s="1"/>
  <c r="K39" i="18" s="1"/>
  <c r="L39" i="18" s="1"/>
  <c r="M39" i="18" s="1"/>
  <c r="N39" i="18" s="1"/>
  <c r="O39" i="18" s="1"/>
  <c r="P39" i="18" s="1"/>
  <c r="Q39" i="18" s="1"/>
  <c r="K41" i="18" s="1"/>
  <c r="K38" i="18"/>
  <c r="L38" i="18" s="1"/>
  <c r="B38" i="18"/>
  <c r="C38" i="18" s="1"/>
  <c r="D38" i="18" s="1"/>
  <c r="E38" i="18" s="1"/>
  <c r="F38" i="18" s="1"/>
  <c r="G38" i="18" s="1"/>
  <c r="H38" i="18" s="1"/>
  <c r="B39" i="18" s="1"/>
  <c r="C39" i="18" s="1"/>
  <c r="D39" i="18" s="1"/>
  <c r="E39" i="18" s="1"/>
  <c r="F39" i="18" s="1"/>
  <c r="G39" i="18" s="1"/>
  <c r="H39" i="18" s="1"/>
  <c r="B41" i="18" s="1"/>
  <c r="W35" i="18"/>
  <c r="X35" i="18" s="1"/>
  <c r="Y35" i="18" s="1"/>
  <c r="Z35" i="18" s="1"/>
  <c r="T36" i="18" s="1"/>
  <c r="U36" i="18" s="1"/>
  <c r="V36" i="18" s="1"/>
  <c r="W36" i="18" s="1"/>
  <c r="X36" i="18" s="1"/>
  <c r="Y36" i="18" s="1"/>
  <c r="Z36" i="18" s="1"/>
  <c r="T38" i="18" s="1"/>
  <c r="U38" i="18" s="1"/>
  <c r="V38" i="18" s="1"/>
  <c r="W38" i="18" s="1"/>
  <c r="X38" i="18" s="1"/>
  <c r="Y38" i="18" s="1"/>
  <c r="Z38" i="18" s="1"/>
  <c r="T39" i="18" s="1"/>
  <c r="U39" i="18" s="1"/>
  <c r="V39" i="18" s="1"/>
  <c r="W39" i="18" s="1"/>
  <c r="X39" i="18" s="1"/>
  <c r="Y39" i="18" s="1"/>
  <c r="Z39" i="18" s="1"/>
  <c r="T41" i="18" s="1"/>
  <c r="B35" i="18"/>
  <c r="G30" i="18"/>
  <c r="H30" i="18" s="1"/>
  <c r="B32" i="18" s="1"/>
  <c r="C32" i="18" s="1"/>
  <c r="D32" i="18" s="1"/>
  <c r="E32" i="18" s="1"/>
  <c r="F32" i="18" s="1"/>
  <c r="G32" i="18" s="1"/>
  <c r="H32" i="18" s="1"/>
  <c r="B33" i="18" s="1"/>
  <c r="C33" i="18" s="1"/>
  <c r="D33" i="18" s="1"/>
  <c r="E33" i="18" s="1"/>
  <c r="F33" i="18" s="1"/>
  <c r="V29" i="18"/>
  <c r="W29" i="18" s="1"/>
  <c r="X29" i="18" s="1"/>
  <c r="Y29" i="18" s="1"/>
  <c r="Z29" i="18" s="1"/>
  <c r="T30" i="18" s="1"/>
  <c r="U30" i="18" s="1"/>
  <c r="V30" i="18" s="1"/>
  <c r="W30" i="18" s="1"/>
  <c r="X30" i="18" s="1"/>
  <c r="Y30" i="18" s="1"/>
  <c r="Z30" i="18" s="1"/>
  <c r="T32" i="18" s="1"/>
  <c r="U32" i="18" s="1"/>
  <c r="V32" i="18" s="1"/>
  <c r="W32" i="18" s="1"/>
  <c r="X32" i="18" s="1"/>
  <c r="Y32" i="18" s="1"/>
  <c r="Z32" i="18" s="1"/>
  <c r="T33" i="18" s="1"/>
  <c r="U33" i="18" s="1"/>
  <c r="V33" i="18" s="1"/>
  <c r="W33" i="18" s="1"/>
  <c r="X33" i="18" s="1"/>
  <c r="U29" i="18"/>
  <c r="Z27" i="18"/>
  <c r="Q27" i="18"/>
  <c r="K29" i="18" s="1"/>
  <c r="L29" i="18" s="1"/>
  <c r="M29" i="18" s="1"/>
  <c r="N29" i="18" s="1"/>
  <c r="O29" i="18" s="1"/>
  <c r="P29" i="18" s="1"/>
  <c r="Q29" i="18" s="1"/>
  <c r="K30" i="18" s="1"/>
  <c r="L30" i="18" s="1"/>
  <c r="M30" i="18" s="1"/>
  <c r="N30" i="18" s="1"/>
  <c r="O30" i="18" s="1"/>
  <c r="P30" i="18" s="1"/>
  <c r="Q30" i="18" s="1"/>
  <c r="K32" i="18" s="1"/>
  <c r="L32" i="18" s="1"/>
  <c r="M32" i="18" s="1"/>
  <c r="N32" i="18" s="1"/>
  <c r="O32" i="18" s="1"/>
  <c r="P32" i="18" s="1"/>
  <c r="Q32" i="18" s="1"/>
  <c r="K33" i="18" s="1"/>
  <c r="L33" i="18" s="1"/>
  <c r="M33" i="18" s="1"/>
  <c r="N33" i="18" s="1"/>
  <c r="O33" i="18" s="1"/>
  <c r="G27" i="18"/>
  <c r="H27" i="18" s="1"/>
  <c r="B29" i="18" s="1"/>
  <c r="C29" i="18" s="1"/>
  <c r="D29" i="18" s="1"/>
  <c r="E29" i="18" s="1"/>
  <c r="F29" i="18" s="1"/>
  <c r="G29" i="18" s="1"/>
  <c r="H29" i="18" s="1"/>
  <c r="B30" i="18" s="1"/>
  <c r="C30" i="18" s="1"/>
  <c r="B24" i="18"/>
  <c r="C24" i="18" s="1"/>
  <c r="D24" i="18" s="1"/>
  <c r="E24" i="18" s="1"/>
  <c r="F24" i="18" s="1"/>
  <c r="G24" i="18" s="1"/>
  <c r="H24" i="18" s="1"/>
  <c r="B26" i="18" s="1"/>
  <c r="C26" i="18" s="1"/>
  <c r="D26" i="18" s="1"/>
  <c r="E26" i="18" s="1"/>
  <c r="F26" i="18" s="1"/>
  <c r="G26" i="18" s="1"/>
  <c r="H26" i="18" s="1"/>
  <c r="B27" i="18" s="1"/>
  <c r="C27" i="18" s="1"/>
  <c r="D27" i="18" s="1"/>
  <c r="Y21" i="18"/>
  <c r="Z21" i="18" s="1"/>
  <c r="T23" i="18" s="1"/>
  <c r="U23" i="18" s="1"/>
  <c r="V23" i="18" s="1"/>
  <c r="W23" i="18" s="1"/>
  <c r="X23" i="18" s="1"/>
  <c r="Y23" i="18" s="1"/>
  <c r="Z23" i="18" s="1"/>
  <c r="T24" i="18" s="1"/>
  <c r="U24" i="18" s="1"/>
  <c r="V24" i="18" s="1"/>
  <c r="W24" i="18" s="1"/>
  <c r="X24" i="18" s="1"/>
  <c r="Y24" i="18" s="1"/>
  <c r="Z24" i="18" s="1"/>
  <c r="T26" i="18" s="1"/>
  <c r="U26" i="18" s="1"/>
  <c r="V26" i="18" s="1"/>
  <c r="W26" i="18" s="1"/>
  <c r="X26" i="18" s="1"/>
  <c r="Y26" i="18" s="1"/>
  <c r="Z26" i="18" s="1"/>
  <c r="T27" i="18" s="1"/>
  <c r="U27" i="18" s="1"/>
  <c r="V27" i="18" s="1"/>
  <c r="W21" i="18"/>
  <c r="N21" i="18"/>
  <c r="O21" i="18" s="1"/>
  <c r="P21" i="18" s="1"/>
  <c r="Q21" i="18" s="1"/>
  <c r="K23" i="18" s="1"/>
  <c r="L23" i="18" s="1"/>
  <c r="M23" i="18" s="1"/>
  <c r="N23" i="18" s="1"/>
  <c r="O23" i="18" s="1"/>
  <c r="P23" i="18" s="1"/>
  <c r="Q23" i="18" s="1"/>
  <c r="K24" i="18" s="1"/>
  <c r="L24" i="18" s="1"/>
  <c r="M24" i="18" s="1"/>
  <c r="N24" i="18" s="1"/>
  <c r="O24" i="18" s="1"/>
  <c r="P24" i="18" s="1"/>
  <c r="Q24" i="18" s="1"/>
  <c r="K26" i="18" s="1"/>
  <c r="L26" i="18" s="1"/>
  <c r="M26" i="18" s="1"/>
  <c r="N26" i="18" s="1"/>
  <c r="O26" i="18" s="1"/>
  <c r="P26" i="18" s="1"/>
  <c r="Q26" i="18" s="1"/>
  <c r="K27" i="18" s="1"/>
  <c r="L27" i="18" s="1"/>
  <c r="M27" i="18" s="1"/>
  <c r="D21" i="18"/>
  <c r="E21" i="18" s="1"/>
  <c r="F21" i="18" s="1"/>
  <c r="G21" i="18" s="1"/>
  <c r="H21" i="18" s="1"/>
  <c r="B23" i="18" s="1"/>
  <c r="C23" i="18" s="1"/>
  <c r="D23" i="18" s="1"/>
  <c r="U17" i="18"/>
  <c r="V17" i="18" s="1"/>
  <c r="W17" i="18" s="1"/>
  <c r="X17" i="18" s="1"/>
  <c r="Y17" i="18" s="1"/>
  <c r="Z17" i="18" s="1"/>
  <c r="T18" i="18" s="1"/>
  <c r="U18" i="18" s="1"/>
  <c r="V18" i="18" s="1"/>
  <c r="W18" i="18" s="1"/>
  <c r="X18" i="18" s="1"/>
  <c r="Y18" i="18" s="1"/>
  <c r="Z18" i="18" s="1"/>
  <c r="T20" i="18" s="1"/>
  <c r="U20" i="18" s="1"/>
  <c r="V20" i="18" s="1"/>
  <c r="W20" i="18" s="1"/>
  <c r="X20" i="18" s="1"/>
  <c r="Y20" i="18" s="1"/>
  <c r="Z20" i="18" s="1"/>
  <c r="L17" i="18"/>
  <c r="M17" i="18" s="1"/>
  <c r="N17" i="18" s="1"/>
  <c r="O17" i="18" s="1"/>
  <c r="P17" i="18" s="1"/>
  <c r="Q17" i="18" s="1"/>
  <c r="K18" i="18" s="1"/>
  <c r="L18" i="18" s="1"/>
  <c r="M18" i="18" s="1"/>
  <c r="N18" i="18" s="1"/>
  <c r="O18" i="18" s="1"/>
  <c r="P18" i="18" s="1"/>
  <c r="Q18" i="18" s="1"/>
  <c r="K20" i="18" s="1"/>
  <c r="L20" i="18" s="1"/>
  <c r="M20" i="18" s="1"/>
  <c r="N20" i="18" s="1"/>
  <c r="O20" i="18" s="1"/>
  <c r="P20" i="18" s="1"/>
  <c r="Q20" i="18" s="1"/>
  <c r="H17" i="18"/>
  <c r="B18" i="18" s="1"/>
  <c r="C18" i="18" s="1"/>
  <c r="D18" i="18" s="1"/>
  <c r="E18" i="18" s="1"/>
  <c r="F18" i="18" s="1"/>
  <c r="G18" i="18" s="1"/>
  <c r="H18" i="18" s="1"/>
  <c r="B20" i="18" s="1"/>
  <c r="C20" i="18" s="1"/>
  <c r="D20" i="18" s="1"/>
  <c r="E20" i="18" s="1"/>
  <c r="F20" i="18" s="1"/>
  <c r="G20" i="18" s="1"/>
  <c r="H20" i="18" s="1"/>
  <c r="Y15" i="18"/>
  <c r="Z15" i="18" s="1"/>
  <c r="W15" i="18"/>
  <c r="X15" i="18" s="1"/>
  <c r="U15" i="18"/>
  <c r="M15" i="18"/>
  <c r="N15" i="18" s="1"/>
  <c r="O15" i="18" s="1"/>
  <c r="P15" i="18" s="1"/>
  <c r="Q15" i="18" s="1"/>
  <c r="L15" i="18"/>
  <c r="B15" i="18"/>
  <c r="C15" i="18" s="1"/>
  <c r="D15" i="18" s="1"/>
  <c r="E15" i="18" s="1"/>
  <c r="F15" i="18" s="1"/>
  <c r="G15" i="18" s="1"/>
  <c r="H15" i="18" s="1"/>
  <c r="U12" i="18"/>
  <c r="V12" i="18" s="1"/>
  <c r="W12" i="18" s="1"/>
  <c r="X12" i="18" s="1"/>
  <c r="Y12" i="18" s="1"/>
  <c r="Z12" i="18" s="1"/>
  <c r="T14" i="18" s="1"/>
  <c r="U14" i="18" s="1"/>
  <c r="V14" i="18" s="1"/>
  <c r="W14" i="18" s="1"/>
  <c r="X14" i="18" s="1"/>
  <c r="Y14" i="18" s="1"/>
  <c r="L12" i="18"/>
  <c r="M12" i="18" s="1"/>
  <c r="N12" i="18" s="1"/>
  <c r="O12" i="18" s="1"/>
  <c r="P12" i="18" s="1"/>
  <c r="Q12" i="18" s="1"/>
  <c r="K14" i="18" s="1"/>
  <c r="L14" i="18" s="1"/>
  <c r="M14" i="18" s="1"/>
  <c r="N14" i="18" s="1"/>
  <c r="O14" i="18" s="1"/>
  <c r="P14" i="18" s="1"/>
  <c r="C12" i="18"/>
  <c r="D12" i="18" s="1"/>
  <c r="E12" i="18" s="1"/>
  <c r="F12" i="18" s="1"/>
  <c r="G12" i="18" s="1"/>
  <c r="H12" i="18" s="1"/>
  <c r="B14" i="18" s="1"/>
  <c r="C14" i="18" s="1"/>
  <c r="D14" i="18" s="1"/>
  <c r="E14" i="18" s="1"/>
  <c r="F14" i="18" s="1"/>
  <c r="E11" i="18"/>
  <c r="F11" i="18" s="1"/>
  <c r="G11" i="18" s="1"/>
  <c r="H11" i="18" s="1"/>
  <c r="B11" i="18"/>
  <c r="T9" i="18"/>
  <c r="U9" i="18" s="1"/>
  <c r="V9" i="18" s="1"/>
  <c r="W9" i="18" s="1"/>
  <c r="X9" i="18" s="1"/>
  <c r="Y9" i="18" s="1"/>
  <c r="Z9" i="18" s="1"/>
  <c r="T11" i="18" s="1"/>
  <c r="U11" i="18" s="1"/>
  <c r="V11" i="18" s="1"/>
  <c r="W11" i="18" s="1"/>
  <c r="X11" i="18" s="1"/>
  <c r="Y11" i="18" s="1"/>
  <c r="Z11" i="18" s="1"/>
  <c r="P8" i="18"/>
  <c r="Q8" i="18" s="1"/>
  <c r="K9" i="18" s="1"/>
  <c r="L9" i="18" s="1"/>
  <c r="M9" i="18" s="1"/>
  <c r="N9" i="18" s="1"/>
  <c r="O9" i="18" s="1"/>
  <c r="P9" i="18" s="1"/>
  <c r="Q9" i="18" s="1"/>
  <c r="K11" i="18" s="1"/>
  <c r="L11" i="18" s="1"/>
  <c r="M11" i="18" s="1"/>
  <c r="N11" i="18" s="1"/>
  <c r="O11" i="18" s="1"/>
  <c r="P11" i="18" s="1"/>
  <c r="Q11" i="18" s="1"/>
  <c r="F8" i="18"/>
  <c r="G8" i="18" s="1"/>
  <c r="H8" i="18" s="1"/>
  <c r="B9" i="18" s="1"/>
  <c r="C9" i="18" s="1"/>
  <c r="D9" i="18" s="1"/>
  <c r="B5" i="18"/>
  <c r="C5" i="18" s="1"/>
  <c r="D5" i="18" s="1"/>
  <c r="E5" i="18" s="1"/>
  <c r="F5" i="18" s="1"/>
  <c r="G5" i="18" s="1"/>
  <c r="H5" i="18" s="1"/>
  <c r="B6" i="18" s="1"/>
  <c r="C6" i="18" s="1"/>
  <c r="D6" i="18" s="1"/>
  <c r="E6" i="18" s="1"/>
  <c r="F6" i="18" s="1"/>
  <c r="G6" i="18" s="1"/>
  <c r="H6" i="18" s="1"/>
  <c r="B8" i="18" s="1"/>
  <c r="C8" i="18" s="1"/>
  <c r="U3" i="18"/>
  <c r="V3" i="18" s="1"/>
  <c r="W3" i="18" s="1"/>
  <c r="X3" i="18" s="1"/>
  <c r="Y3" i="18" s="1"/>
  <c r="Z3" i="18" s="1"/>
  <c r="T5" i="18" s="1"/>
  <c r="U5" i="18" s="1"/>
  <c r="V5" i="18" s="1"/>
  <c r="W5" i="18" s="1"/>
  <c r="X5" i="18" s="1"/>
  <c r="Y5" i="18" s="1"/>
  <c r="Z5" i="18" s="1"/>
  <c r="T6" i="18" s="1"/>
  <c r="U6" i="18" s="1"/>
  <c r="V6" i="18" s="1"/>
  <c r="W6" i="18" s="1"/>
  <c r="X6" i="18" s="1"/>
  <c r="Y6" i="18" s="1"/>
  <c r="Z6" i="18" s="1"/>
  <c r="T8" i="18" s="1"/>
  <c r="U8" i="18" s="1"/>
  <c r="V8" i="18" s="1"/>
  <c r="W8" i="18" s="1"/>
  <c r="L3" i="18"/>
  <c r="M3" i="18" s="1"/>
  <c r="N3" i="18" s="1"/>
  <c r="O3" i="18" s="1"/>
  <c r="P3" i="18" s="1"/>
  <c r="Q3" i="18" s="1"/>
  <c r="K5" i="18" s="1"/>
  <c r="L5" i="18" s="1"/>
  <c r="M5" i="18" s="1"/>
  <c r="N5" i="18" s="1"/>
  <c r="O5" i="18" s="1"/>
  <c r="P5" i="18" s="1"/>
  <c r="Q5" i="18" s="1"/>
  <c r="K6" i="18" s="1"/>
  <c r="L6" i="18" s="1"/>
  <c r="M6" i="18" s="1"/>
  <c r="N6" i="18" s="1"/>
  <c r="O6" i="18" s="1"/>
  <c r="P6" i="18" s="1"/>
  <c r="Q6" i="18" s="1"/>
  <c r="K8" i="18" s="1"/>
  <c r="L8" i="18" s="1"/>
  <c r="M8" i="18" s="1"/>
  <c r="N8" i="18" s="1"/>
  <c r="X2" i="18"/>
  <c r="Y2" i="18" s="1"/>
  <c r="Z2" i="18" s="1"/>
  <c r="N2" i="18"/>
  <c r="O2" i="18" s="1"/>
  <c r="P2" i="18" s="1"/>
  <c r="Q2" i="18" s="1"/>
  <c r="E2" i="18"/>
  <c r="F2" i="18" s="1"/>
  <c r="G2" i="18" s="1"/>
  <c r="H2" i="18" s="1"/>
  <c r="B10" i="39"/>
  <c r="G10" i="39" s="1"/>
  <c r="H9" i="39"/>
  <c r="F9" i="39"/>
  <c r="E9" i="39"/>
  <c r="D5" i="39"/>
  <c r="F5" i="39" s="1"/>
  <c r="B5" i="39"/>
  <c r="G5" i="39" s="1"/>
  <c r="G4" i="39"/>
  <c r="F4" i="39"/>
  <c r="E4" i="39"/>
  <c r="D4" i="39"/>
  <c r="H4" i="39" s="1"/>
  <c r="E5" i="17" l="1"/>
  <c r="G6" i="17"/>
  <c r="B7" i="17"/>
  <c r="E6" i="17"/>
  <c r="H6" i="17"/>
  <c r="H5" i="17"/>
  <c r="H4" i="17"/>
  <c r="E4" i="17"/>
  <c r="E5" i="39"/>
  <c r="D10" i="39"/>
  <c r="H5" i="39"/>
  <c r="B6" i="39"/>
  <c r="G7" i="17" l="1"/>
  <c r="D7" i="17"/>
  <c r="F10" i="39"/>
  <c r="B11" i="39"/>
  <c r="E10" i="39"/>
  <c r="H10" i="39"/>
  <c r="D6" i="39"/>
  <c r="G6" i="39"/>
  <c r="F7" i="17" l="1"/>
  <c r="H7" i="17"/>
  <c r="B8" i="17"/>
  <c r="E7" i="17"/>
  <c r="D11" i="39"/>
  <c r="G11" i="39"/>
  <c r="B7" i="39"/>
  <c r="E6" i="39"/>
  <c r="F6" i="39"/>
  <c r="H6" i="39"/>
  <c r="D8" i="17" l="1"/>
  <c r="G8" i="17"/>
  <c r="G7" i="39"/>
  <c r="D7" i="39"/>
  <c r="H11" i="39"/>
  <c r="E11" i="39"/>
  <c r="F11" i="39"/>
  <c r="B12" i="39"/>
  <c r="B9" i="17" l="1"/>
  <c r="E8" i="17"/>
  <c r="H8" i="17"/>
  <c r="F8" i="17"/>
  <c r="G12" i="39"/>
  <c r="D12" i="39"/>
  <c r="F7" i="39"/>
  <c r="H7" i="39"/>
  <c r="B8" i="39"/>
  <c r="E7" i="39"/>
  <c r="G9" i="17" l="1"/>
  <c r="D9" i="17"/>
  <c r="F12" i="39"/>
  <c r="B13" i="39"/>
  <c r="E12" i="39"/>
  <c r="H12" i="39"/>
  <c r="D8" i="39"/>
  <c r="G8" i="39"/>
  <c r="F9" i="17" l="1"/>
  <c r="H9" i="17"/>
  <c r="B10" i="17"/>
  <c r="E9" i="17"/>
  <c r="D13" i="39"/>
  <c r="G13" i="39"/>
  <c r="B9" i="39"/>
  <c r="G9" i="39" s="1"/>
  <c r="E8" i="39"/>
  <c r="H8" i="39"/>
  <c r="F8" i="39"/>
  <c r="D10" i="17" l="1"/>
  <c r="G10" i="17"/>
  <c r="H13" i="39"/>
  <c r="B14" i="39"/>
  <c r="E13" i="39"/>
  <c r="F13" i="39"/>
  <c r="B11" i="17" l="1"/>
  <c r="E10" i="17"/>
  <c r="H10" i="17"/>
  <c r="F10" i="17"/>
  <c r="D14" i="39"/>
  <c r="G14" i="39"/>
  <c r="G11" i="17" l="1"/>
  <c r="D11" i="17"/>
  <c r="F14" i="39"/>
  <c r="B15" i="39"/>
  <c r="E14" i="39"/>
  <c r="H14" i="39"/>
  <c r="F11" i="17" l="1"/>
  <c r="B12" i="17"/>
  <c r="H11" i="17"/>
  <c r="E11" i="17"/>
  <c r="D15" i="39"/>
  <c r="G15" i="39"/>
  <c r="D12" i="17" l="1"/>
  <c r="G12" i="17"/>
  <c r="H15" i="39"/>
  <c r="E15" i="39"/>
  <c r="B16" i="39"/>
  <c r="F15" i="39"/>
  <c r="B13" i="17" l="1"/>
  <c r="E12" i="17"/>
  <c r="H12" i="17"/>
  <c r="F12" i="17"/>
  <c r="D16" i="39"/>
  <c r="G16" i="39"/>
  <c r="G13" i="17" l="1"/>
  <c r="D13" i="17"/>
  <c r="F16" i="39"/>
  <c r="B17" i="39"/>
  <c r="E16" i="39"/>
  <c r="H16" i="39"/>
  <c r="W69" i="23"/>
  <c r="X69" i="23" s="1"/>
  <c r="Y69" i="23" s="1"/>
  <c r="Z69" i="23" s="1"/>
  <c r="Z66" i="23"/>
  <c r="T68" i="23" s="1"/>
  <c r="U68" i="23" s="1"/>
  <c r="V68" i="23" s="1"/>
  <c r="W68" i="23" s="1"/>
  <c r="X68" i="23" s="1"/>
  <c r="Y68" i="23" s="1"/>
  <c r="Z68" i="23" s="1"/>
  <c r="X66" i="23"/>
  <c r="U66" i="23"/>
  <c r="T63" i="23"/>
  <c r="U63" i="23" s="1"/>
  <c r="V63" i="23" s="1"/>
  <c r="W63" i="23" s="1"/>
  <c r="X63" i="23" s="1"/>
  <c r="Y63" i="23" s="1"/>
  <c r="Z63" i="23" s="1"/>
  <c r="T65" i="23" s="1"/>
  <c r="U65" i="23" s="1"/>
  <c r="V65" i="23" s="1"/>
  <c r="W65" i="23" s="1"/>
  <c r="X65" i="23" s="1"/>
  <c r="Y65" i="23" s="1"/>
  <c r="Z65" i="23" s="1"/>
  <c r="X60" i="23"/>
  <c r="Y60" i="23" s="1"/>
  <c r="Z60" i="23" s="1"/>
  <c r="Z56" i="23"/>
  <c r="T57" i="23" s="1"/>
  <c r="U57" i="23" s="1"/>
  <c r="V57" i="23" s="1"/>
  <c r="W57" i="23" s="1"/>
  <c r="X57" i="23" s="1"/>
  <c r="Y57" i="23" s="1"/>
  <c r="Z57" i="23" s="1"/>
  <c r="T59" i="23" s="1"/>
  <c r="U59" i="23" s="1"/>
  <c r="V59" i="23" s="1"/>
  <c r="W59" i="23" s="1"/>
  <c r="X59" i="23" s="1"/>
  <c r="Y59" i="23" s="1"/>
  <c r="Z59" i="23" s="1"/>
  <c r="U54" i="23"/>
  <c r="V54" i="23" s="1"/>
  <c r="W54" i="23" s="1"/>
  <c r="X54" i="23" s="1"/>
  <c r="Z53" i="23"/>
  <c r="U53" i="23"/>
  <c r="V53" i="23" s="1"/>
  <c r="W53" i="23" s="1"/>
  <c r="Z50" i="23"/>
  <c r="T51" i="23" s="1"/>
  <c r="U51" i="23" s="1"/>
  <c r="V51" i="23" s="1"/>
  <c r="W51" i="23" s="1"/>
  <c r="X51" i="23" s="1"/>
  <c r="Y51" i="23" s="1"/>
  <c r="Z51" i="23" s="1"/>
  <c r="T48" i="23"/>
  <c r="U48" i="23" s="1"/>
  <c r="V48" i="23" s="1"/>
  <c r="W48" i="23" s="1"/>
  <c r="X48" i="23" s="1"/>
  <c r="W47" i="23"/>
  <c r="V47" i="23"/>
  <c r="X44" i="23"/>
  <c r="Y44" i="23" s="1"/>
  <c r="Z44" i="23" s="1"/>
  <c r="T45" i="23" s="1"/>
  <c r="U45" i="23" s="1"/>
  <c r="V45" i="23" s="1"/>
  <c r="W45" i="23" s="1"/>
  <c r="U44" i="23"/>
  <c r="V44" i="23" s="1"/>
  <c r="W44" i="23" s="1"/>
  <c r="X41" i="23"/>
  <c r="Y41" i="23" s="1"/>
  <c r="Z41" i="23" s="1"/>
  <c r="U38" i="23"/>
  <c r="V38" i="23" s="1"/>
  <c r="W38" i="23" s="1"/>
  <c r="X38" i="23" s="1"/>
  <c r="Y38" i="23" s="1"/>
  <c r="Z38" i="23" s="1"/>
  <c r="T39" i="23" s="1"/>
  <c r="U39" i="23" s="1"/>
  <c r="V39" i="23" s="1"/>
  <c r="W39" i="23" s="1"/>
  <c r="X39" i="23" s="1"/>
  <c r="Y39" i="23" s="1"/>
  <c r="Z39" i="23" s="1"/>
  <c r="T41" i="23" s="1"/>
  <c r="T38" i="23"/>
  <c r="Z27" i="23"/>
  <c r="T29" i="23" s="1"/>
  <c r="U29" i="23" s="1"/>
  <c r="V29" i="23" s="1"/>
  <c r="W29" i="23" s="1"/>
  <c r="X29" i="23" s="1"/>
  <c r="Y29" i="23" s="1"/>
  <c r="Z29" i="23" s="1"/>
  <c r="T30" i="23" s="1"/>
  <c r="U30" i="23" s="1"/>
  <c r="V30" i="23" s="1"/>
  <c r="W30" i="23" s="1"/>
  <c r="X30" i="23" s="1"/>
  <c r="Y30" i="23" s="1"/>
  <c r="Z30" i="23" s="1"/>
  <c r="T32" i="23" s="1"/>
  <c r="U32" i="23" s="1"/>
  <c r="V32" i="23" s="1"/>
  <c r="W32" i="23" s="1"/>
  <c r="X32" i="23" s="1"/>
  <c r="Y32" i="23" s="1"/>
  <c r="Z32" i="23" s="1"/>
  <c r="T33" i="23" s="1"/>
  <c r="U33" i="23" s="1"/>
  <c r="V33" i="23" s="1"/>
  <c r="W33" i="23" s="1"/>
  <c r="X33" i="23" s="1"/>
  <c r="W21" i="23"/>
  <c r="X21" i="23" s="1"/>
  <c r="Y21" i="23" s="1"/>
  <c r="Z21" i="23" s="1"/>
  <c r="T23" i="23" s="1"/>
  <c r="U23" i="23" s="1"/>
  <c r="V23" i="23" s="1"/>
  <c r="W23" i="23" s="1"/>
  <c r="X23" i="23" s="1"/>
  <c r="Y23" i="23" s="1"/>
  <c r="Z23" i="23" s="1"/>
  <c r="T24" i="23" s="1"/>
  <c r="U24" i="23" s="1"/>
  <c r="V24" i="23" s="1"/>
  <c r="W24" i="23" s="1"/>
  <c r="X24" i="23" s="1"/>
  <c r="Y24" i="23" s="1"/>
  <c r="Z24" i="23" s="1"/>
  <c r="T26" i="23" s="1"/>
  <c r="U26" i="23" s="1"/>
  <c r="V26" i="23" s="1"/>
  <c r="W26" i="23" s="1"/>
  <c r="X26" i="23" s="1"/>
  <c r="Y26" i="23" s="1"/>
  <c r="Z26" i="23" s="1"/>
  <c r="T27" i="23" s="1"/>
  <c r="U27" i="23" s="1"/>
  <c r="V27" i="23" s="1"/>
  <c r="U17" i="23"/>
  <c r="V17" i="23" s="1"/>
  <c r="W17" i="23" s="1"/>
  <c r="X17" i="23" s="1"/>
  <c r="Y17" i="23" s="1"/>
  <c r="Z17" i="23" s="1"/>
  <c r="T18" i="23" s="1"/>
  <c r="U18" i="23" s="1"/>
  <c r="V18" i="23" s="1"/>
  <c r="W18" i="23" s="1"/>
  <c r="X18" i="23" s="1"/>
  <c r="Y18" i="23" s="1"/>
  <c r="Z18" i="23" s="1"/>
  <c r="T20" i="23" s="1"/>
  <c r="U20" i="23" s="1"/>
  <c r="V20" i="23" s="1"/>
  <c r="W20" i="23" s="1"/>
  <c r="X20" i="23" s="1"/>
  <c r="Y20" i="23" s="1"/>
  <c r="Z20" i="23" s="1"/>
  <c r="W15" i="23"/>
  <c r="X15" i="23" s="1"/>
  <c r="Y15" i="23" s="1"/>
  <c r="Z15" i="23" s="1"/>
  <c r="U15" i="23"/>
  <c r="V15" i="23" s="1"/>
  <c r="U12" i="23"/>
  <c r="V12" i="23" s="1"/>
  <c r="W12" i="23" s="1"/>
  <c r="X12" i="23" s="1"/>
  <c r="Y12" i="23" s="1"/>
  <c r="Z12" i="23" s="1"/>
  <c r="T14" i="23" s="1"/>
  <c r="U14" i="23" s="1"/>
  <c r="V14" i="23" s="1"/>
  <c r="W14" i="23" s="1"/>
  <c r="X14" i="23" s="1"/>
  <c r="Y14" i="23" s="1"/>
  <c r="U11" i="23"/>
  <c r="V11" i="23" s="1"/>
  <c r="W11" i="23" s="1"/>
  <c r="X11" i="23" s="1"/>
  <c r="Y11" i="23" s="1"/>
  <c r="Z11" i="23" s="1"/>
  <c r="T11" i="23"/>
  <c r="F13" i="17" l="1"/>
  <c r="H13" i="17"/>
  <c r="E13" i="17"/>
  <c r="B14" i="17"/>
  <c r="D17" i="39"/>
  <c r="G17" i="39"/>
  <c r="G4" i="38"/>
  <c r="D4" i="38"/>
  <c r="H4" i="38" s="1"/>
  <c r="Y75" i="23"/>
  <c r="Z75" i="23" s="1"/>
  <c r="T77" i="23" s="1"/>
  <c r="U77" i="23" s="1"/>
  <c r="V77" i="23" s="1"/>
  <c r="W77" i="23" s="1"/>
  <c r="X77" i="23" s="1"/>
  <c r="Y77" i="23" s="1"/>
  <c r="Z77" i="23" s="1"/>
  <c r="T78" i="23" s="1"/>
  <c r="U78" i="23" s="1"/>
  <c r="V78" i="23" s="1"/>
  <c r="W78" i="23" s="1"/>
  <c r="X78" i="23" s="1"/>
  <c r="Y78" i="23" s="1"/>
  <c r="Z78" i="23" s="1"/>
  <c r="P75" i="23"/>
  <c r="Q75" i="23" s="1"/>
  <c r="K77" i="23" s="1"/>
  <c r="L77" i="23" s="1"/>
  <c r="M77" i="23" s="1"/>
  <c r="N77" i="23" s="1"/>
  <c r="O77" i="23" s="1"/>
  <c r="P77" i="23" s="1"/>
  <c r="Q77" i="23" s="1"/>
  <c r="K78" i="23" s="1"/>
  <c r="L78" i="23" s="1"/>
  <c r="M78" i="23" s="1"/>
  <c r="N78" i="23" s="1"/>
  <c r="O78" i="23" s="1"/>
  <c r="P78" i="23" s="1"/>
  <c r="Q78" i="23" s="1"/>
  <c r="G75" i="23"/>
  <c r="H75" i="23" s="1"/>
  <c r="B77" i="23" s="1"/>
  <c r="C77" i="23" s="1"/>
  <c r="D77" i="23" s="1"/>
  <c r="E77" i="23" s="1"/>
  <c r="F77" i="23" s="1"/>
  <c r="G77" i="23" s="1"/>
  <c r="H77" i="23" s="1"/>
  <c r="B78" i="23" s="1"/>
  <c r="C78" i="23" s="1"/>
  <c r="D78" i="23" s="1"/>
  <c r="E78" i="23" s="1"/>
  <c r="F78" i="23" s="1"/>
  <c r="G78" i="23" s="1"/>
  <c r="H78" i="23" s="1"/>
  <c r="W74" i="23"/>
  <c r="X74" i="23" s="1"/>
  <c r="Y74" i="23" s="1"/>
  <c r="Z74" i="23" s="1"/>
  <c r="V74" i="23"/>
  <c r="T74" i="23"/>
  <c r="L74" i="23"/>
  <c r="M74" i="23" s="1"/>
  <c r="N74" i="23" s="1"/>
  <c r="O74" i="23" s="1"/>
  <c r="P74" i="23" s="1"/>
  <c r="Q74" i="23" s="1"/>
  <c r="K74" i="23"/>
  <c r="U72" i="23"/>
  <c r="V72" i="23" s="1"/>
  <c r="W72" i="23" s="1"/>
  <c r="X72" i="23" s="1"/>
  <c r="L72" i="23"/>
  <c r="M72" i="23" s="1"/>
  <c r="N72" i="23" s="1"/>
  <c r="O72" i="23" s="1"/>
  <c r="H72" i="23"/>
  <c r="B74" i="23" s="1"/>
  <c r="C74" i="23" s="1"/>
  <c r="D74" i="23" s="1"/>
  <c r="E74" i="23" s="1"/>
  <c r="F74" i="23" s="1"/>
  <c r="G74" i="23" s="1"/>
  <c r="H74" i="23" s="1"/>
  <c r="C72" i="23"/>
  <c r="D72" i="23" s="1"/>
  <c r="E72" i="23" s="1"/>
  <c r="F72" i="23" s="1"/>
  <c r="T71" i="23"/>
  <c r="U71" i="23" s="1"/>
  <c r="V71" i="23" s="1"/>
  <c r="W71" i="23" s="1"/>
  <c r="X71" i="23" s="1"/>
  <c r="Y71" i="23" s="1"/>
  <c r="Z71" i="23" s="1"/>
  <c r="N69" i="23"/>
  <c r="O69" i="23" s="1"/>
  <c r="P69" i="23" s="1"/>
  <c r="Q69" i="23" s="1"/>
  <c r="K71" i="23" s="1"/>
  <c r="L71" i="23" s="1"/>
  <c r="M71" i="23" s="1"/>
  <c r="N71" i="23" s="1"/>
  <c r="O71" i="23" s="1"/>
  <c r="P71" i="23" s="1"/>
  <c r="Q71" i="23" s="1"/>
  <c r="G69" i="23"/>
  <c r="H69" i="23" s="1"/>
  <c r="B71" i="23" s="1"/>
  <c r="C71" i="23" s="1"/>
  <c r="D71" i="23" s="1"/>
  <c r="E71" i="23" s="1"/>
  <c r="F71" i="23" s="1"/>
  <c r="G71" i="23" s="1"/>
  <c r="H71" i="23" s="1"/>
  <c r="E69" i="23"/>
  <c r="F69" i="23" s="1"/>
  <c r="O66" i="23"/>
  <c r="P66" i="23" s="1"/>
  <c r="Q66" i="23" s="1"/>
  <c r="K68" i="23" s="1"/>
  <c r="L68" i="23" s="1"/>
  <c r="M68" i="23" s="1"/>
  <c r="N68" i="23" s="1"/>
  <c r="O68" i="23" s="1"/>
  <c r="P68" i="23" s="1"/>
  <c r="Q68" i="23" s="1"/>
  <c r="L66" i="23"/>
  <c r="G66" i="23"/>
  <c r="H66" i="23" s="1"/>
  <c r="B68" i="23" s="1"/>
  <c r="C68" i="23" s="1"/>
  <c r="D68" i="23" s="1"/>
  <c r="E68" i="23" s="1"/>
  <c r="F68" i="23" s="1"/>
  <c r="G68" i="23" s="1"/>
  <c r="H68" i="23" s="1"/>
  <c r="E66" i="23"/>
  <c r="F66" i="23" s="1"/>
  <c r="C66" i="23"/>
  <c r="K63" i="23"/>
  <c r="L63" i="23" s="1"/>
  <c r="M63" i="23" s="1"/>
  <c r="N63" i="23" s="1"/>
  <c r="O63" i="23" s="1"/>
  <c r="P63" i="23" s="1"/>
  <c r="Q63" i="23" s="1"/>
  <c r="K65" i="23" s="1"/>
  <c r="L65" i="23" s="1"/>
  <c r="M65" i="23" s="1"/>
  <c r="N65" i="23" s="1"/>
  <c r="O65" i="23" s="1"/>
  <c r="P65" i="23" s="1"/>
  <c r="Q65" i="23" s="1"/>
  <c r="B63" i="23"/>
  <c r="C63" i="23" s="1"/>
  <c r="D63" i="23" s="1"/>
  <c r="E63" i="23" s="1"/>
  <c r="F63" i="23" s="1"/>
  <c r="G63" i="23" s="1"/>
  <c r="H63" i="23" s="1"/>
  <c r="B65" i="23" s="1"/>
  <c r="C65" i="23" s="1"/>
  <c r="D65" i="23" s="1"/>
  <c r="E65" i="23" s="1"/>
  <c r="F65" i="23" s="1"/>
  <c r="G65" i="23" s="1"/>
  <c r="H65" i="23" s="1"/>
  <c r="N60" i="23"/>
  <c r="O60" i="23" s="1"/>
  <c r="P60" i="23" s="1"/>
  <c r="Q60" i="23" s="1"/>
  <c r="M60" i="23"/>
  <c r="C60" i="23"/>
  <c r="D60" i="23" s="1"/>
  <c r="E60" i="23" s="1"/>
  <c r="F60" i="23" s="1"/>
  <c r="G60" i="23" s="1"/>
  <c r="H60" i="23" s="1"/>
  <c r="P56" i="23"/>
  <c r="Q56" i="23" s="1"/>
  <c r="K57" i="23" s="1"/>
  <c r="L57" i="23" s="1"/>
  <c r="M57" i="23" s="1"/>
  <c r="N57" i="23" s="1"/>
  <c r="O57" i="23" s="1"/>
  <c r="P57" i="23" s="1"/>
  <c r="Q57" i="23" s="1"/>
  <c r="K59" i="23" s="1"/>
  <c r="L59" i="23" s="1"/>
  <c r="M59" i="23" s="1"/>
  <c r="N59" i="23" s="1"/>
  <c r="O59" i="23" s="1"/>
  <c r="P59" i="23" s="1"/>
  <c r="Q59" i="23" s="1"/>
  <c r="F56" i="23"/>
  <c r="G56" i="23" s="1"/>
  <c r="H56" i="23" s="1"/>
  <c r="B57" i="23" s="1"/>
  <c r="C57" i="23" s="1"/>
  <c r="D57" i="23" s="1"/>
  <c r="E57" i="23" s="1"/>
  <c r="F57" i="23" s="1"/>
  <c r="G57" i="23" s="1"/>
  <c r="H57" i="23" s="1"/>
  <c r="B59" i="23" s="1"/>
  <c r="C59" i="23" s="1"/>
  <c r="D59" i="23" s="1"/>
  <c r="E59" i="23" s="1"/>
  <c r="F59" i="23" s="1"/>
  <c r="G59" i="23" s="1"/>
  <c r="H59" i="23" s="1"/>
  <c r="Q53" i="23"/>
  <c r="K54" i="23" s="1"/>
  <c r="L54" i="23" s="1"/>
  <c r="M54" i="23" s="1"/>
  <c r="N54" i="23" s="1"/>
  <c r="O54" i="23" s="1"/>
  <c r="G53" i="23"/>
  <c r="H53" i="23" s="1"/>
  <c r="B54" i="23" s="1"/>
  <c r="C54" i="23" s="1"/>
  <c r="D54" i="23" s="1"/>
  <c r="E54" i="23" s="1"/>
  <c r="F54" i="23" s="1"/>
  <c r="Q50" i="23"/>
  <c r="K51" i="23" s="1"/>
  <c r="L51" i="23" s="1"/>
  <c r="M51" i="23" s="1"/>
  <c r="N51" i="23" s="1"/>
  <c r="O51" i="23" s="1"/>
  <c r="P51" i="23" s="1"/>
  <c r="Q51" i="23" s="1"/>
  <c r="K53" i="23" s="1"/>
  <c r="L53" i="23" s="1"/>
  <c r="M53" i="23" s="1"/>
  <c r="N53" i="23" s="1"/>
  <c r="G50" i="23"/>
  <c r="H50" i="23" s="1"/>
  <c r="B51" i="23" s="1"/>
  <c r="C51" i="23" s="1"/>
  <c r="D51" i="23" s="1"/>
  <c r="E51" i="23" s="1"/>
  <c r="F51" i="23" s="1"/>
  <c r="G51" i="23" s="1"/>
  <c r="H51" i="23" s="1"/>
  <c r="B53" i="23" s="1"/>
  <c r="C53" i="23" s="1"/>
  <c r="D53" i="23" s="1"/>
  <c r="E53" i="23" s="1"/>
  <c r="Q47" i="23"/>
  <c r="K48" i="23" s="1"/>
  <c r="L48" i="23" s="1"/>
  <c r="M48" i="23" s="1"/>
  <c r="N48" i="23" s="1"/>
  <c r="O48" i="23" s="1"/>
  <c r="N47" i="23"/>
  <c r="M47" i="23"/>
  <c r="G47" i="23"/>
  <c r="H47" i="23" s="1"/>
  <c r="B48" i="23" s="1"/>
  <c r="C48" i="23" s="1"/>
  <c r="D48" i="23" s="1"/>
  <c r="E48" i="23" s="1"/>
  <c r="F48" i="23" s="1"/>
  <c r="D47" i="23"/>
  <c r="E47" i="23" s="1"/>
  <c r="M44" i="23"/>
  <c r="N44" i="23" s="1"/>
  <c r="O44" i="23" s="1"/>
  <c r="P44" i="23" s="1"/>
  <c r="Q44" i="23" s="1"/>
  <c r="K45" i="23" s="1"/>
  <c r="L45" i="23" s="1"/>
  <c r="M45" i="23" s="1"/>
  <c r="N45" i="23" s="1"/>
  <c r="L44" i="23"/>
  <c r="C44" i="23"/>
  <c r="D44" i="23" s="1"/>
  <c r="E44" i="23" s="1"/>
  <c r="F44" i="23" s="1"/>
  <c r="G44" i="23" s="1"/>
  <c r="H44" i="23" s="1"/>
  <c r="B45" i="23" s="1"/>
  <c r="C45" i="23" s="1"/>
  <c r="D45" i="23" s="1"/>
  <c r="E45" i="23" s="1"/>
  <c r="C42" i="23"/>
  <c r="N41" i="23"/>
  <c r="O41" i="23" s="1"/>
  <c r="P41" i="23" s="1"/>
  <c r="Q41" i="23" s="1"/>
  <c r="F41" i="23"/>
  <c r="G41" i="23" s="1"/>
  <c r="H41" i="23" s="1"/>
  <c r="D41" i="23"/>
  <c r="E41" i="23" s="1"/>
  <c r="K38" i="23"/>
  <c r="L38" i="23" s="1"/>
  <c r="M38" i="23" s="1"/>
  <c r="N38" i="23" s="1"/>
  <c r="O38" i="23" s="1"/>
  <c r="P38" i="23" s="1"/>
  <c r="Q38" i="23" s="1"/>
  <c r="K39" i="23" s="1"/>
  <c r="L39" i="23" s="1"/>
  <c r="M39" i="23" s="1"/>
  <c r="N39" i="23" s="1"/>
  <c r="O39" i="23" s="1"/>
  <c r="P39" i="23" s="1"/>
  <c r="Q39" i="23" s="1"/>
  <c r="K41" i="23" s="1"/>
  <c r="C38" i="23"/>
  <c r="D38" i="23" s="1"/>
  <c r="E38" i="23" s="1"/>
  <c r="F38" i="23" s="1"/>
  <c r="G38" i="23" s="1"/>
  <c r="H38" i="23" s="1"/>
  <c r="B39" i="23" s="1"/>
  <c r="C39" i="23" s="1"/>
  <c r="D39" i="23" s="1"/>
  <c r="E39" i="23" s="1"/>
  <c r="F39" i="23" s="1"/>
  <c r="G39" i="23" s="1"/>
  <c r="H39" i="23" s="1"/>
  <c r="B41" i="23" s="1"/>
  <c r="B38" i="23"/>
  <c r="G36" i="23"/>
  <c r="K35" i="23"/>
  <c r="B35" i="23"/>
  <c r="H33" i="23"/>
  <c r="P30" i="23"/>
  <c r="Q30" i="23" s="1"/>
  <c r="K32" i="23" s="1"/>
  <c r="L32" i="23" s="1"/>
  <c r="M32" i="23" s="1"/>
  <c r="N32" i="23" s="1"/>
  <c r="O32" i="23" s="1"/>
  <c r="P32" i="23" s="1"/>
  <c r="Q32" i="23" s="1"/>
  <c r="K33" i="23" s="1"/>
  <c r="L33" i="23" s="1"/>
  <c r="M33" i="23" s="1"/>
  <c r="N33" i="23" s="1"/>
  <c r="O33" i="23" s="1"/>
  <c r="G30" i="23"/>
  <c r="H30" i="23" s="1"/>
  <c r="B32" i="23" s="1"/>
  <c r="C32" i="23" s="1"/>
  <c r="D32" i="23" s="1"/>
  <c r="E32" i="23" s="1"/>
  <c r="F32" i="23" s="1"/>
  <c r="G32" i="23" s="1"/>
  <c r="H32" i="23" s="1"/>
  <c r="B33" i="23" s="1"/>
  <c r="C33" i="23" s="1"/>
  <c r="D33" i="23" s="1"/>
  <c r="E33" i="23" s="1"/>
  <c r="F33" i="23" s="1"/>
  <c r="F30" i="23"/>
  <c r="N29" i="23"/>
  <c r="O29" i="23" s="1"/>
  <c r="P29" i="23" s="1"/>
  <c r="Q29" i="23" s="1"/>
  <c r="K30" i="23" s="1"/>
  <c r="L30" i="23" s="1"/>
  <c r="P27" i="23"/>
  <c r="Q27" i="23" s="1"/>
  <c r="K29" i="23" s="1"/>
  <c r="L29" i="23" s="1"/>
  <c r="M29" i="23" s="1"/>
  <c r="F27" i="23"/>
  <c r="G27" i="23" s="1"/>
  <c r="H27" i="23" s="1"/>
  <c r="B29" i="23" s="1"/>
  <c r="C29" i="23" s="1"/>
  <c r="D29" i="23" s="1"/>
  <c r="E29" i="23" s="1"/>
  <c r="F29" i="23" s="1"/>
  <c r="K24" i="23"/>
  <c r="L24" i="23" s="1"/>
  <c r="M24" i="23" s="1"/>
  <c r="N24" i="23" s="1"/>
  <c r="O24" i="23" s="1"/>
  <c r="P24" i="23" s="1"/>
  <c r="Q24" i="23" s="1"/>
  <c r="K26" i="23" s="1"/>
  <c r="L26" i="23" s="1"/>
  <c r="M26" i="23" s="1"/>
  <c r="N26" i="23" s="1"/>
  <c r="O26" i="23" s="1"/>
  <c r="P26" i="23" s="1"/>
  <c r="Q26" i="23" s="1"/>
  <c r="K27" i="23" s="1"/>
  <c r="L27" i="23" s="1"/>
  <c r="M27" i="23" s="1"/>
  <c r="C24" i="23"/>
  <c r="D24" i="23" s="1"/>
  <c r="E24" i="23" s="1"/>
  <c r="F24" i="23" s="1"/>
  <c r="G24" i="23" s="1"/>
  <c r="H24" i="23" s="1"/>
  <c r="B26" i="23" s="1"/>
  <c r="C26" i="23" s="1"/>
  <c r="D26" i="23" s="1"/>
  <c r="E26" i="23" s="1"/>
  <c r="F26" i="23" s="1"/>
  <c r="G26" i="23" s="1"/>
  <c r="H26" i="23" s="1"/>
  <c r="B27" i="23" s="1"/>
  <c r="C27" i="23" s="1"/>
  <c r="D27" i="23" s="1"/>
  <c r="B24" i="23"/>
  <c r="N21" i="23"/>
  <c r="O21" i="23" s="1"/>
  <c r="P21" i="23" s="1"/>
  <c r="Q21" i="23" s="1"/>
  <c r="K23" i="23" s="1"/>
  <c r="L23" i="23" s="1"/>
  <c r="M23" i="23" s="1"/>
  <c r="M21" i="23"/>
  <c r="C21" i="23"/>
  <c r="D21" i="23" s="1"/>
  <c r="E21" i="23" s="1"/>
  <c r="F21" i="23" s="1"/>
  <c r="G21" i="23" s="1"/>
  <c r="H21" i="23" s="1"/>
  <c r="B23" i="23" s="1"/>
  <c r="C23" i="23" s="1"/>
  <c r="D23" i="23" s="1"/>
  <c r="Q17" i="23"/>
  <c r="K18" i="23" s="1"/>
  <c r="L18" i="23" s="1"/>
  <c r="M18" i="23" s="1"/>
  <c r="N18" i="23" s="1"/>
  <c r="O18" i="23" s="1"/>
  <c r="P18" i="23" s="1"/>
  <c r="Q18" i="23" s="1"/>
  <c r="K20" i="23" s="1"/>
  <c r="L20" i="23" s="1"/>
  <c r="M20" i="23" s="1"/>
  <c r="N20" i="23" s="1"/>
  <c r="O20" i="23" s="1"/>
  <c r="P20" i="23" s="1"/>
  <c r="Q20" i="23" s="1"/>
  <c r="H17" i="23"/>
  <c r="B18" i="23" s="1"/>
  <c r="C18" i="23" s="1"/>
  <c r="D18" i="23" s="1"/>
  <c r="E18" i="23" s="1"/>
  <c r="F18" i="23" s="1"/>
  <c r="G18" i="23" s="1"/>
  <c r="H18" i="23" s="1"/>
  <c r="B20" i="23" s="1"/>
  <c r="C20" i="23" s="1"/>
  <c r="D20" i="23" s="1"/>
  <c r="E20" i="23" s="1"/>
  <c r="F20" i="23" s="1"/>
  <c r="G20" i="23" s="1"/>
  <c r="H20" i="23" s="1"/>
  <c r="E17" i="23"/>
  <c r="L15" i="23"/>
  <c r="M15" i="23" s="1"/>
  <c r="N15" i="23" s="1"/>
  <c r="O15" i="23" s="1"/>
  <c r="P15" i="23" s="1"/>
  <c r="Q15" i="23" s="1"/>
  <c r="K15" i="23"/>
  <c r="H14" i="23"/>
  <c r="B15" i="23" s="1"/>
  <c r="C15" i="23" s="1"/>
  <c r="D15" i="23" s="1"/>
  <c r="E15" i="23" s="1"/>
  <c r="F15" i="23" s="1"/>
  <c r="G15" i="23" s="1"/>
  <c r="H15" i="23" s="1"/>
  <c r="L12" i="23"/>
  <c r="M12" i="23" s="1"/>
  <c r="N12" i="23" s="1"/>
  <c r="O12" i="23" s="1"/>
  <c r="P12" i="23" s="1"/>
  <c r="Q12" i="23" s="1"/>
  <c r="K14" i="23" s="1"/>
  <c r="L14" i="23" s="1"/>
  <c r="M14" i="23" s="1"/>
  <c r="N14" i="23" s="1"/>
  <c r="O14" i="23" s="1"/>
  <c r="C12" i="23"/>
  <c r="D12" i="23" s="1"/>
  <c r="E12" i="23" s="1"/>
  <c r="F12" i="23" s="1"/>
  <c r="G12" i="23" s="1"/>
  <c r="H12" i="23" s="1"/>
  <c r="B14" i="23" s="1"/>
  <c r="C14" i="23" s="1"/>
  <c r="D14" i="23" s="1"/>
  <c r="E14" i="23" s="1"/>
  <c r="F14" i="23" s="1"/>
  <c r="N11" i="23"/>
  <c r="O11" i="23" s="1"/>
  <c r="P11" i="23" s="1"/>
  <c r="Q11" i="23" s="1"/>
  <c r="K11" i="23"/>
  <c r="E11" i="23"/>
  <c r="F11" i="23" s="1"/>
  <c r="G11" i="23" s="1"/>
  <c r="H11" i="23" s="1"/>
  <c r="B11" i="23"/>
  <c r="Y8" i="23"/>
  <c r="Z8" i="23" s="1"/>
  <c r="T9" i="23" s="1"/>
  <c r="U9" i="23" s="1"/>
  <c r="V9" i="23" s="1"/>
  <c r="W9" i="23" s="1"/>
  <c r="X9" i="23" s="1"/>
  <c r="Y9" i="23" s="1"/>
  <c r="Z9" i="23" s="1"/>
  <c r="O8" i="23"/>
  <c r="P8" i="23" s="1"/>
  <c r="Q8" i="23" s="1"/>
  <c r="K9" i="23" s="1"/>
  <c r="L9" i="23" s="1"/>
  <c r="M9" i="23" s="1"/>
  <c r="E8" i="23"/>
  <c r="F8" i="23" s="1"/>
  <c r="G8" i="23" s="1"/>
  <c r="H8" i="23" s="1"/>
  <c r="B9" i="23" s="1"/>
  <c r="C9" i="23" s="1"/>
  <c r="D9" i="23" s="1"/>
  <c r="K5" i="23"/>
  <c r="L5" i="23" s="1"/>
  <c r="M5" i="23" s="1"/>
  <c r="N5" i="23" s="1"/>
  <c r="O5" i="23" s="1"/>
  <c r="P5" i="23" s="1"/>
  <c r="Q5" i="23" s="1"/>
  <c r="K6" i="23" s="1"/>
  <c r="L6" i="23" s="1"/>
  <c r="M6" i="23" s="1"/>
  <c r="N6" i="23" s="1"/>
  <c r="O6" i="23" s="1"/>
  <c r="P6" i="23" s="1"/>
  <c r="Q6" i="23" s="1"/>
  <c r="K8" i="23" s="1"/>
  <c r="L8" i="23" s="1"/>
  <c r="B5" i="23"/>
  <c r="C5" i="23" s="1"/>
  <c r="D5" i="23" s="1"/>
  <c r="E5" i="23" s="1"/>
  <c r="F5" i="23" s="1"/>
  <c r="G5" i="23" s="1"/>
  <c r="H5" i="23" s="1"/>
  <c r="B6" i="23" s="1"/>
  <c r="C6" i="23" s="1"/>
  <c r="D6" i="23" s="1"/>
  <c r="E6" i="23" s="1"/>
  <c r="F6" i="23" s="1"/>
  <c r="G6" i="23" s="1"/>
  <c r="H6" i="23" s="1"/>
  <c r="B8" i="23" s="1"/>
  <c r="C8" i="23" s="1"/>
  <c r="U3" i="23"/>
  <c r="V3" i="23" s="1"/>
  <c r="W3" i="23" s="1"/>
  <c r="X3" i="23" s="1"/>
  <c r="Y3" i="23" s="1"/>
  <c r="Z3" i="23" s="1"/>
  <c r="T5" i="23" s="1"/>
  <c r="U5" i="23" s="1"/>
  <c r="V5" i="23" s="1"/>
  <c r="W5" i="23" s="1"/>
  <c r="X5" i="23" s="1"/>
  <c r="Y5" i="23" s="1"/>
  <c r="Z5" i="23" s="1"/>
  <c r="T6" i="23" s="1"/>
  <c r="U6" i="23" s="1"/>
  <c r="V6" i="23" s="1"/>
  <c r="W6" i="23" s="1"/>
  <c r="X6" i="23" s="1"/>
  <c r="Y6" i="23" s="1"/>
  <c r="Z6" i="23" s="1"/>
  <c r="T8" i="23" s="1"/>
  <c r="U8" i="23" s="1"/>
  <c r="V8" i="23" s="1"/>
  <c r="W8" i="23" s="1"/>
  <c r="W2" i="23"/>
  <c r="X2" i="23" s="1"/>
  <c r="Y2" i="23" s="1"/>
  <c r="Z2" i="23" s="1"/>
  <c r="N2" i="23"/>
  <c r="O2" i="23" s="1"/>
  <c r="P2" i="23" s="1"/>
  <c r="Q2" i="23" s="1"/>
  <c r="E2" i="23"/>
  <c r="F2" i="23" s="1"/>
  <c r="G2" i="23" s="1"/>
  <c r="H2" i="23" s="1"/>
  <c r="G4" i="22"/>
  <c r="D4" i="22"/>
  <c r="F4" i="22" s="1"/>
  <c r="D14" i="17" l="1"/>
  <c r="G14" i="17"/>
  <c r="H17" i="39"/>
  <c r="E17" i="39"/>
  <c r="F17" i="39"/>
  <c r="B18" i="39"/>
  <c r="B5" i="38"/>
  <c r="D5" i="38" s="1"/>
  <c r="E5" i="38" s="1"/>
  <c r="E4" i="38"/>
  <c r="F4" i="38"/>
  <c r="F5" i="38"/>
  <c r="B6" i="38"/>
  <c r="H4" i="22"/>
  <c r="E4" i="22"/>
  <c r="B5" i="22"/>
  <c r="B15" i="17" l="1"/>
  <c r="E14" i="17"/>
  <c r="H14" i="17"/>
  <c r="F14" i="17"/>
  <c r="G18" i="39"/>
  <c r="D18" i="39"/>
  <c r="G5" i="38"/>
  <c r="H5" i="38"/>
  <c r="D6" i="38"/>
  <c r="G6" i="38"/>
  <c r="D5" i="22"/>
  <c r="G5" i="22"/>
  <c r="G15" i="17" l="1"/>
  <c r="D15" i="17"/>
  <c r="F18" i="39"/>
  <c r="B19" i="39"/>
  <c r="E18" i="39"/>
  <c r="H18" i="39"/>
  <c r="F6" i="38"/>
  <c r="H6" i="38"/>
  <c r="E6" i="38"/>
  <c r="B7" i="38"/>
  <c r="H5" i="22"/>
  <c r="F5" i="22"/>
  <c r="B6" i="22"/>
  <c r="E5" i="22"/>
  <c r="F15" i="17" l="1"/>
  <c r="H15" i="17"/>
  <c r="E15" i="17"/>
  <c r="B16" i="17"/>
  <c r="D19" i="39"/>
  <c r="G19" i="39"/>
  <c r="D7" i="38"/>
  <c r="G7" i="38"/>
  <c r="D6" i="22"/>
  <c r="G6" i="22"/>
  <c r="D16" i="17" l="1"/>
  <c r="G16" i="17"/>
  <c r="H19" i="39"/>
  <c r="B20" i="39"/>
  <c r="F19" i="39"/>
  <c r="E19" i="39"/>
  <c r="H7" i="38"/>
  <c r="F7" i="38"/>
  <c r="B8" i="38"/>
  <c r="E7" i="38"/>
  <c r="F6" i="22"/>
  <c r="H6" i="22"/>
  <c r="B7" i="22"/>
  <c r="E6" i="22"/>
  <c r="B17" i="17" l="1"/>
  <c r="E16" i="17"/>
  <c r="H16" i="17"/>
  <c r="F16" i="17"/>
  <c r="D20" i="39"/>
  <c r="G20" i="39"/>
  <c r="D8" i="38"/>
  <c r="G8" i="38"/>
  <c r="D7" i="22"/>
  <c r="G7" i="22"/>
  <c r="G17" i="17" l="1"/>
  <c r="D17" i="17"/>
  <c r="F20" i="39"/>
  <c r="B21" i="39"/>
  <c r="E20" i="39"/>
  <c r="H20" i="39"/>
  <c r="F8" i="38"/>
  <c r="H8" i="38"/>
  <c r="B9" i="38"/>
  <c r="E8" i="38"/>
  <c r="H7" i="22"/>
  <c r="F7" i="22"/>
  <c r="B8" i="22"/>
  <c r="E7" i="22"/>
  <c r="F17" i="17" l="1"/>
  <c r="H17" i="17"/>
  <c r="B18" i="17"/>
  <c r="E17" i="17"/>
  <c r="D21" i="39"/>
  <c r="G21" i="39"/>
  <c r="D9" i="38"/>
  <c r="G9" i="38"/>
  <c r="D8" i="22"/>
  <c r="G8" i="22"/>
  <c r="D18" i="17" l="1"/>
  <c r="G18" i="17"/>
  <c r="H21" i="39"/>
  <c r="B22" i="39"/>
  <c r="E21" i="39"/>
  <c r="F21" i="39"/>
  <c r="H9" i="38"/>
  <c r="F9" i="38"/>
  <c r="B10" i="38"/>
  <c r="E9" i="38"/>
  <c r="F8" i="22"/>
  <c r="B9" i="22"/>
  <c r="E8" i="22"/>
  <c r="H8" i="22"/>
  <c r="B19" i="17" l="1"/>
  <c r="E18" i="17"/>
  <c r="H18" i="17"/>
  <c r="F18" i="17"/>
  <c r="D22" i="39"/>
  <c r="G22" i="39"/>
  <c r="D10" i="38"/>
  <c r="G10" i="38"/>
  <c r="D9" i="22"/>
  <c r="G9" i="22"/>
  <c r="G19" i="17" l="1"/>
  <c r="D19" i="17"/>
  <c r="F22" i="39"/>
  <c r="B23" i="39"/>
  <c r="E22" i="39"/>
  <c r="H22" i="39"/>
  <c r="F10" i="38"/>
  <c r="B11" i="38"/>
  <c r="H10" i="38"/>
  <c r="E10" i="38"/>
  <c r="H9" i="22"/>
  <c r="F9" i="22"/>
  <c r="E9" i="22"/>
  <c r="B10" i="22"/>
  <c r="F19" i="17" l="1"/>
  <c r="B20" i="17"/>
  <c r="H19" i="17"/>
  <c r="E19" i="17"/>
  <c r="D23" i="39"/>
  <c r="G23" i="39"/>
  <c r="D11" i="38"/>
  <c r="G11" i="38"/>
  <c r="G10" i="22"/>
  <c r="D10" i="22"/>
  <c r="D20" i="17" l="1"/>
  <c r="G20" i="17"/>
  <c r="H23" i="39"/>
  <c r="E23" i="39"/>
  <c r="F23" i="39"/>
  <c r="B24" i="39"/>
  <c r="H11" i="38"/>
  <c r="F11" i="38"/>
  <c r="B12" i="38"/>
  <c r="E11" i="38"/>
  <c r="F10" i="22"/>
  <c r="H10" i="22"/>
  <c r="B11" i="22"/>
  <c r="E10" i="22"/>
  <c r="B21" i="17" l="1"/>
  <c r="E20" i="17"/>
  <c r="H20" i="17"/>
  <c r="F20" i="17"/>
  <c r="D24" i="39"/>
  <c r="G24" i="39"/>
  <c r="D12" i="38"/>
  <c r="G12" i="38"/>
  <c r="D11" i="22"/>
  <c r="G11" i="22"/>
  <c r="G21" i="17" l="1"/>
  <c r="D21" i="17"/>
  <c r="F24" i="39"/>
  <c r="B25" i="39"/>
  <c r="E24" i="39"/>
  <c r="H24" i="39"/>
  <c r="F12" i="38"/>
  <c r="E12" i="38"/>
  <c r="H12" i="38"/>
  <c r="B13" i="38"/>
  <c r="H11" i="22"/>
  <c r="B12" i="22"/>
  <c r="F11" i="22"/>
  <c r="E11" i="22"/>
  <c r="F21" i="17" l="1"/>
  <c r="H21" i="17"/>
  <c r="B22" i="17"/>
  <c r="E21" i="17"/>
  <c r="D25" i="39"/>
  <c r="G25" i="39"/>
  <c r="D13" i="38"/>
  <c r="G13" i="38"/>
  <c r="D12" i="22"/>
  <c r="G12" i="22"/>
  <c r="D22" i="17" l="1"/>
  <c r="G22" i="17"/>
  <c r="H25" i="39"/>
  <c r="E25" i="39"/>
  <c r="F25" i="39"/>
  <c r="B26" i="39"/>
  <c r="H13" i="38"/>
  <c r="F13" i="38"/>
  <c r="B14" i="38"/>
  <c r="E13" i="38"/>
  <c r="F12" i="22"/>
  <c r="B13" i="22"/>
  <c r="E12" i="22"/>
  <c r="H12" i="22"/>
  <c r="B23" i="17" l="1"/>
  <c r="E22" i="17"/>
  <c r="H22" i="17"/>
  <c r="F22" i="17"/>
  <c r="G26" i="39"/>
  <c r="D26" i="39"/>
  <c r="D14" i="38"/>
  <c r="G14" i="38"/>
  <c r="D13" i="22"/>
  <c r="G13" i="22"/>
  <c r="G23" i="17" l="1"/>
  <c r="D23" i="17"/>
  <c r="F26" i="39"/>
  <c r="B27" i="39"/>
  <c r="E26" i="39"/>
  <c r="H26" i="39"/>
  <c r="F14" i="38"/>
  <c r="B15" i="38"/>
  <c r="H14" i="38"/>
  <c r="E14" i="38"/>
  <c r="H13" i="22"/>
  <c r="F13" i="22"/>
  <c r="E13" i="22"/>
  <c r="B14" i="22"/>
  <c r="F23" i="17" l="1"/>
  <c r="H23" i="17"/>
  <c r="B24" i="17"/>
  <c r="E23" i="17"/>
  <c r="D27" i="39"/>
  <c r="G27" i="39"/>
  <c r="D15" i="38"/>
  <c r="G15" i="38"/>
  <c r="D14" i="22"/>
  <c r="G14" i="22"/>
  <c r="D24" i="17" l="1"/>
  <c r="G24" i="17"/>
  <c r="H27" i="39"/>
  <c r="F27" i="39"/>
  <c r="B28" i="39"/>
  <c r="E27" i="39"/>
  <c r="H15" i="38"/>
  <c r="F15" i="38"/>
  <c r="B16" i="38"/>
  <c r="E15" i="38"/>
  <c r="F14" i="22"/>
  <c r="H14" i="22"/>
  <c r="B15" i="22"/>
  <c r="E14" i="22"/>
  <c r="B25" i="17" l="1"/>
  <c r="E24" i="17"/>
  <c r="H24" i="17"/>
  <c r="F24" i="17"/>
  <c r="G28" i="39"/>
  <c r="D28" i="39"/>
  <c r="D16" i="38"/>
  <c r="G16" i="38"/>
  <c r="D15" i="22"/>
  <c r="G15" i="22"/>
  <c r="G25" i="17" l="1"/>
  <c r="D25" i="17"/>
  <c r="F28" i="39"/>
  <c r="B29" i="39"/>
  <c r="E28" i="39"/>
  <c r="H28" i="39"/>
  <c r="F16" i="38"/>
  <c r="E16" i="38"/>
  <c r="H16" i="38"/>
  <c r="B17" i="38"/>
  <c r="H15" i="22"/>
  <c r="E15" i="22"/>
  <c r="F15" i="22"/>
  <c r="B16" i="22"/>
  <c r="F25" i="17" l="1"/>
  <c r="B26" i="17"/>
  <c r="E25" i="17"/>
  <c r="H25" i="17"/>
  <c r="D29" i="39"/>
  <c r="G29" i="39"/>
  <c r="D17" i="38"/>
  <c r="G17" i="38"/>
  <c r="D16" i="22"/>
  <c r="G16" i="22"/>
  <c r="D26" i="17" l="1"/>
  <c r="G26" i="17"/>
  <c r="H29" i="39"/>
  <c r="F29" i="39"/>
  <c r="E29" i="39"/>
  <c r="H17" i="38"/>
  <c r="F17" i="38"/>
  <c r="B18" i="38"/>
  <c r="E17" i="38"/>
  <c r="F16" i="22"/>
  <c r="B17" i="22"/>
  <c r="E16" i="22"/>
  <c r="H16" i="22"/>
  <c r="B27" i="17" l="1"/>
  <c r="E26" i="17"/>
  <c r="H26" i="17"/>
  <c r="F26" i="17"/>
  <c r="D18" i="38"/>
  <c r="G18" i="38"/>
  <c r="D17" i="22"/>
  <c r="G17" i="22"/>
  <c r="G27" i="17" l="1"/>
  <c r="D27" i="17"/>
  <c r="F18" i="38"/>
  <c r="E18" i="38"/>
  <c r="H18" i="38"/>
  <c r="B19" i="38"/>
  <c r="H17" i="22"/>
  <c r="F17" i="22"/>
  <c r="B18" i="22"/>
  <c r="E17" i="22"/>
  <c r="F27" i="17" l="1"/>
  <c r="B28" i="17"/>
  <c r="E27" i="17"/>
  <c r="H27" i="17"/>
  <c r="D19" i="38"/>
  <c r="G19" i="38"/>
  <c r="D18" i="22"/>
  <c r="G18" i="22"/>
  <c r="D28" i="17" l="1"/>
  <c r="G28" i="17"/>
  <c r="H19" i="38"/>
  <c r="F19" i="38"/>
  <c r="B20" i="38"/>
  <c r="E19" i="38"/>
  <c r="F18" i="22"/>
  <c r="H18" i="22"/>
  <c r="B19" i="22"/>
  <c r="E18" i="22"/>
  <c r="B29" i="17" l="1"/>
  <c r="E28" i="17"/>
  <c r="H28" i="17"/>
  <c r="F28" i="17"/>
  <c r="D20" i="38"/>
  <c r="G20" i="38"/>
  <c r="D19" i="22"/>
  <c r="G19" i="22"/>
  <c r="G29" i="17" l="1"/>
  <c r="D29" i="17"/>
  <c r="F20" i="38"/>
  <c r="E20" i="38"/>
  <c r="H20" i="38"/>
  <c r="B21" i="38"/>
  <c r="H19" i="22"/>
  <c r="F19" i="22"/>
  <c r="B20" i="22"/>
  <c r="E19" i="22"/>
  <c r="F29" i="17" l="1"/>
  <c r="E29" i="17"/>
  <c r="H29" i="17"/>
  <c r="D21" i="38"/>
  <c r="G21" i="38"/>
  <c r="D20" i="22"/>
  <c r="G20" i="22"/>
  <c r="H21" i="38" l="1"/>
  <c r="F21" i="38"/>
  <c r="B22" i="38"/>
  <c r="E21" i="38"/>
  <c r="F20" i="22"/>
  <c r="B21" i="22"/>
  <c r="E20" i="22"/>
  <c r="H20" i="22"/>
  <c r="D22" i="38" l="1"/>
  <c r="G22" i="38"/>
  <c r="D21" i="22"/>
  <c r="G21" i="22"/>
  <c r="F22" i="38" l="1"/>
  <c r="B23" i="38"/>
  <c r="H22" i="38"/>
  <c r="E22" i="38"/>
  <c r="H21" i="22"/>
  <c r="F21" i="22"/>
  <c r="B22" i="22"/>
  <c r="E21" i="22"/>
  <c r="D23" i="38" l="1"/>
  <c r="G23" i="38"/>
  <c r="D22" i="22"/>
  <c r="G22" i="22"/>
  <c r="H23" i="38" l="1"/>
  <c r="F23" i="38"/>
  <c r="B24" i="38"/>
  <c r="E23" i="38"/>
  <c r="F22" i="22"/>
  <c r="H22" i="22"/>
  <c r="B23" i="22"/>
  <c r="E22" i="22"/>
  <c r="D24" i="38" l="1"/>
  <c r="G24" i="38"/>
  <c r="D23" i="22"/>
  <c r="G23" i="22"/>
  <c r="F24" i="38" l="1"/>
  <c r="B25" i="38"/>
  <c r="E24" i="38"/>
  <c r="H24" i="38"/>
  <c r="H23" i="22"/>
  <c r="F23" i="22"/>
  <c r="B24" i="22"/>
  <c r="E23" i="22"/>
  <c r="D25" i="38" l="1"/>
  <c r="G25" i="38"/>
  <c r="D24" i="22"/>
  <c r="G24" i="22"/>
  <c r="H25" i="38" l="1"/>
  <c r="F25" i="38"/>
  <c r="B26" i="38"/>
  <c r="E25" i="38"/>
  <c r="F24" i="22"/>
  <c r="B25" i="22"/>
  <c r="E24" i="22"/>
  <c r="H24" i="22"/>
  <c r="D26" i="38" l="1"/>
  <c r="G26" i="38"/>
  <c r="D25" i="22"/>
  <c r="G25" i="22"/>
  <c r="F26" i="38" l="1"/>
  <c r="B27" i="38"/>
  <c r="E26" i="38"/>
  <c r="H26" i="38"/>
  <c r="H25" i="22"/>
  <c r="F25" i="22"/>
  <c r="B26" i="22"/>
  <c r="E25" i="22"/>
  <c r="D27" i="38" l="1"/>
  <c r="G27" i="38"/>
  <c r="D26" i="22"/>
  <c r="G26" i="22"/>
  <c r="H27" i="38" l="1"/>
  <c r="F27" i="38"/>
  <c r="B28" i="38"/>
  <c r="E27" i="38"/>
  <c r="F26" i="22"/>
  <c r="H26" i="22"/>
  <c r="B27" i="22"/>
  <c r="E26" i="22"/>
  <c r="D28" i="38" l="1"/>
  <c r="G28" i="38"/>
  <c r="D27" i="22"/>
  <c r="G27" i="22"/>
  <c r="F28" i="38" l="1"/>
  <c r="B29" i="38"/>
  <c r="E28" i="38"/>
  <c r="H28" i="38"/>
  <c r="H27" i="22"/>
  <c r="F27" i="22"/>
  <c r="B28" i="22"/>
  <c r="E27" i="22"/>
  <c r="D29" i="38" l="1"/>
  <c r="G29" i="38"/>
  <c r="D28" i="22"/>
  <c r="G28" i="22"/>
  <c r="H29" i="38" l="1"/>
  <c r="F29" i="38"/>
  <c r="E29" i="38"/>
  <c r="F28" i="22"/>
  <c r="H28" i="22"/>
  <c r="B29" i="22"/>
  <c r="E28" i="22"/>
  <c r="D29" i="22" l="1"/>
  <c r="G29" i="22"/>
  <c r="H29" i="22" l="1"/>
  <c r="F29" i="22"/>
  <c r="E29" i="22"/>
</calcChain>
</file>

<file path=xl/sharedStrings.xml><?xml version="1.0" encoding="utf-8"?>
<sst xmlns="http://schemas.openxmlformats.org/spreadsheetml/2006/main" count="2415" uniqueCount="1226">
  <si>
    <t>TEMPORARY HELP NON-PERSI STUDENT/NON STUDENT</t>
  </si>
  <si>
    <t>IHFOAP</t>
  </si>
  <si>
    <t>IHFRSP</t>
  </si>
  <si>
    <t>IHFRDP</t>
  </si>
  <si>
    <t>IHFAAP</t>
  </si>
  <si>
    <t>IHAAPP</t>
  </si>
  <si>
    <t>IHCNPS</t>
  </si>
  <si>
    <t>COMMON TO TEMPORARY HELP NON-PERSI STUDENT/NON STUDENT</t>
  </si>
  <si>
    <t>IHCPAY</t>
  </si>
  <si>
    <t>IHLDST</t>
  </si>
  <si>
    <t>IHMISC</t>
  </si>
  <si>
    <t>IHTRMJ</t>
  </si>
  <si>
    <t>TEMPORARY HELP PERSI ELIGIBLE</t>
  </si>
  <si>
    <t>IPFOAP</t>
  </si>
  <si>
    <t>T1 PERSI Original Appointment</t>
  </si>
  <si>
    <t>IPFRSP</t>
  </si>
  <si>
    <t>IPFRDP</t>
  </si>
  <si>
    <t>IPFAAP</t>
  </si>
  <si>
    <t>IPAAPP</t>
  </si>
  <si>
    <t>IPCNPS</t>
  </si>
  <si>
    <t>COMMON TO TEMPORARY HELP PERSI ELIGIBLE</t>
  </si>
  <si>
    <t>IPCPAY</t>
  </si>
  <si>
    <t>T1 PERSI Change of Pay</t>
  </si>
  <si>
    <t>IPLDST</t>
  </si>
  <si>
    <t>IPMISC</t>
  </si>
  <si>
    <t>IPTRMJ</t>
  </si>
  <si>
    <t>T1 PERSI Termination of Job</t>
  </si>
  <si>
    <t>WORK STUDY</t>
  </si>
  <si>
    <t>WSOAPT</t>
  </si>
  <si>
    <t>WSRESP</t>
  </si>
  <si>
    <t>WSAANP</t>
  </si>
  <si>
    <t>WSAAPP</t>
  </si>
  <si>
    <t>WSTRMJ</t>
  </si>
  <si>
    <t>Work Study Termination of Job</t>
  </si>
  <si>
    <t>WSCPAY</t>
  </si>
  <si>
    <t>Work Study Change of Pay</t>
  </si>
  <si>
    <t>Approval Categories - Temporary Help</t>
  </si>
  <si>
    <t>T1 PERSI Labor Distribution Change</t>
  </si>
  <si>
    <t>T1 PERSI Miscellaneous Change</t>
  </si>
  <si>
    <t>PCN#</t>
  </si>
  <si>
    <t>Suffix</t>
  </si>
  <si>
    <t>Employee Class</t>
  </si>
  <si>
    <t>Title</t>
  </si>
  <si>
    <t>Account Code</t>
  </si>
  <si>
    <t>XX9600</t>
  </si>
  <si>
    <t>XX9800</t>
  </si>
  <si>
    <t>XX9840</t>
  </si>
  <si>
    <t>XX9860</t>
  </si>
  <si>
    <t>T1</t>
  </si>
  <si>
    <t>TH-Clerical/Tutors</t>
  </si>
  <si>
    <t>E4110</t>
  </si>
  <si>
    <t>XX9601</t>
  </si>
  <si>
    <t>XX9801</t>
  </si>
  <si>
    <t>XX9841</t>
  </si>
  <si>
    <t>XX9861</t>
  </si>
  <si>
    <t>TH-Instructor/Coach</t>
  </si>
  <si>
    <t>XX9602</t>
  </si>
  <si>
    <t>XX9802</t>
  </si>
  <si>
    <t>XX9842</t>
  </si>
  <si>
    <t>XX9862</t>
  </si>
  <si>
    <t>TH-Laborer</t>
  </si>
  <si>
    <t>XX9603</t>
  </si>
  <si>
    <t>XX9803</t>
  </si>
  <si>
    <t>XX9843</t>
  </si>
  <si>
    <t>XX9863</t>
  </si>
  <si>
    <t>TH-Childcare Provider</t>
  </si>
  <si>
    <t>XX9604</t>
  </si>
  <si>
    <t>XX9804</t>
  </si>
  <si>
    <t>XX9844</t>
  </si>
  <si>
    <t>XX9864</t>
  </si>
  <si>
    <t>TH-Logging</t>
  </si>
  <si>
    <t>XX9605</t>
  </si>
  <si>
    <t>XX9805</t>
  </si>
  <si>
    <t>XX9845</t>
  </si>
  <si>
    <t>XX9865</t>
  </si>
  <si>
    <t>TH-Dairy</t>
  </si>
  <si>
    <t>XX9606</t>
  </si>
  <si>
    <t>XX9806</t>
  </si>
  <si>
    <t>XX9846</t>
  </si>
  <si>
    <t>XX9866</t>
  </si>
  <si>
    <t>TH-Farming</t>
  </si>
  <si>
    <t>XX9607</t>
  </si>
  <si>
    <t>XX9807</t>
  </si>
  <si>
    <t>XX9847</t>
  </si>
  <si>
    <t>XX9867</t>
  </si>
  <si>
    <t>TH-Cattle/Sheep</t>
  </si>
  <si>
    <t>XX9608</t>
  </si>
  <si>
    <t>XX9808</t>
  </si>
  <si>
    <t>XX9848</t>
  </si>
  <si>
    <t>XX9868</t>
  </si>
  <si>
    <t>TH-Drivers</t>
  </si>
  <si>
    <t>XX9609</t>
  </si>
  <si>
    <t>XX9809</t>
  </si>
  <si>
    <t>XX9849</t>
  </si>
  <si>
    <t>XX9869</t>
  </si>
  <si>
    <t>TH-Research-Lab</t>
  </si>
  <si>
    <t>XX9610</t>
  </si>
  <si>
    <t>XX9810</t>
  </si>
  <si>
    <t>XX9850</t>
  </si>
  <si>
    <t>XX9870</t>
  </si>
  <si>
    <t>TH-Research-Non-Lab</t>
  </si>
  <si>
    <t>05</t>
  </si>
  <si>
    <t>06, 16, 26…</t>
  </si>
  <si>
    <t>ST</t>
  </si>
  <si>
    <t>E4135</t>
  </si>
  <si>
    <t>05, 15, 25…</t>
  </si>
  <si>
    <t>T4</t>
  </si>
  <si>
    <t>05, 15, 25..</t>
  </si>
  <si>
    <t>Financial Aid assigns</t>
  </si>
  <si>
    <t>SF (Federal)</t>
  </si>
  <si>
    <t>SI (State)</t>
  </si>
  <si>
    <t>009020</t>
  </si>
  <si>
    <t>009021</t>
  </si>
  <si>
    <t>XX9715</t>
  </si>
  <si>
    <t>XX9716</t>
  </si>
  <si>
    <t>WSREDP</t>
  </si>
  <si>
    <t>Work Study Original Appointment</t>
  </si>
  <si>
    <t xml:space="preserve">UNIT PAY </t>
  </si>
  <si>
    <t>IHUPOA</t>
  </si>
  <si>
    <t>Unit Pay Original Appointment</t>
  </si>
  <si>
    <t>IHUPAN</t>
  </si>
  <si>
    <t>IHUPAP</t>
  </si>
  <si>
    <t>IHUPRN</t>
  </si>
  <si>
    <t>IHUPRP</t>
  </si>
  <si>
    <t>Approval Categories - Board Appointed</t>
  </si>
  <si>
    <t>COMMON TO FACULTY, EXEMPT OR CLASSIFIED EMPLOYEES</t>
  </si>
  <si>
    <t>GTMJOB</t>
  </si>
  <si>
    <t>Common Termination of Job</t>
  </si>
  <si>
    <t>GTRMRT</t>
  </si>
  <si>
    <t>GLBDST</t>
  </si>
  <si>
    <t>Common Labor Distribution Change</t>
  </si>
  <si>
    <t>GOADCP</t>
  </si>
  <si>
    <t>GRADCP</t>
  </si>
  <si>
    <t>GLVWOA</t>
  </si>
  <si>
    <t>Common Leave w/o Accrual; Spread Pay</t>
  </si>
  <si>
    <t>GLVWOP</t>
  </si>
  <si>
    <t>Common Leave without Pay with Benefits</t>
  </si>
  <si>
    <t>GLWOPB</t>
  </si>
  <si>
    <t>Common Leave without Pay without Benefits</t>
  </si>
  <si>
    <t>GLWPAY</t>
  </si>
  <si>
    <t>Common Leave with Pay and Benefits</t>
  </si>
  <si>
    <t>GALPAY</t>
  </si>
  <si>
    <t>Common Administrative Leave With Pay</t>
  </si>
  <si>
    <t>GRFMLV</t>
  </si>
  <si>
    <t>Common Return from Leave w/o Pay</t>
  </si>
  <si>
    <t>NCHTTL</t>
  </si>
  <si>
    <t>NMSCCH</t>
  </si>
  <si>
    <t>COMMON TO CLASSIFIED EMPLOYEES</t>
  </si>
  <si>
    <t>CLMISC</t>
  </si>
  <si>
    <t>Classified Miscellaneous Change</t>
  </si>
  <si>
    <t>CCHGPY</t>
  </si>
  <si>
    <t>Classified Change of Pay</t>
  </si>
  <si>
    <t>GSHCHG</t>
  </si>
  <si>
    <t>Common Shift Change</t>
  </si>
  <si>
    <t>GTSORG</t>
  </si>
  <si>
    <t>Common Change of Time Sheet Org</t>
  </si>
  <si>
    <t>AFFILIATE MEMBERS</t>
  </si>
  <si>
    <t>MFOAPT</t>
  </si>
  <si>
    <t>Affiliate Member Appointment</t>
  </si>
  <si>
    <t>MFOSUP</t>
  </si>
  <si>
    <t>Affiliate Member Appointment – Supervisory Role</t>
  </si>
  <si>
    <t>MFTERM</t>
  </si>
  <si>
    <t>MFTRMS</t>
  </si>
  <si>
    <t>CPPOAT</t>
  </si>
  <si>
    <t>Classified Permanent Original Appointment</t>
  </si>
  <si>
    <t>CPPAAT</t>
  </si>
  <si>
    <t>Classified Permanent Additional Appointment</t>
  </si>
  <si>
    <t>CPPRDT</t>
  </si>
  <si>
    <t>CPPRST</t>
  </si>
  <si>
    <t>CPPCPT</t>
  </si>
  <si>
    <t>CPPPRT</t>
  </si>
  <si>
    <t>CTPOAP</t>
  </si>
  <si>
    <t>CTPAAP</t>
  </si>
  <si>
    <t>CTPRDP</t>
  </si>
  <si>
    <t>CTPRSP</t>
  </si>
  <si>
    <t>CTPCPN</t>
  </si>
  <si>
    <t>CTPPRM</t>
  </si>
  <si>
    <t>EPPOAT</t>
  </si>
  <si>
    <t>Exempt Permanent Original Appointment</t>
  </si>
  <si>
    <t>EPPAAP</t>
  </si>
  <si>
    <t>EPPAAT</t>
  </si>
  <si>
    <t>EPPRST</t>
  </si>
  <si>
    <t>EPPRDT</t>
  </si>
  <si>
    <t>EPPCPT</t>
  </si>
  <si>
    <t>EPPCPP</t>
  </si>
  <si>
    <t>EPPPRT</t>
  </si>
  <si>
    <t xml:space="preserve">       </t>
  </si>
  <si>
    <t>ETPOAP</t>
  </si>
  <si>
    <t>ETPAAP</t>
  </si>
  <si>
    <t>ETPRDP</t>
  </si>
  <si>
    <t>ETPRSP</t>
  </si>
  <si>
    <t>ETPCPN</t>
  </si>
  <si>
    <t>ETPPRM</t>
  </si>
  <si>
    <t>FPPOAT</t>
  </si>
  <si>
    <t>FPPAAT</t>
  </si>
  <si>
    <t>Faculty Permanent Additional Appointment</t>
  </si>
  <si>
    <t>FPPRST</t>
  </si>
  <si>
    <t>FPPRDT</t>
  </si>
  <si>
    <t>FPPCPT</t>
  </si>
  <si>
    <t>FPPPRT</t>
  </si>
  <si>
    <t>FTPOAP</t>
  </si>
  <si>
    <t>FTPAAP</t>
  </si>
  <si>
    <t>FTPAPP</t>
  </si>
  <si>
    <t>FTPRSP</t>
  </si>
  <si>
    <t>FTPRDP</t>
  </si>
  <si>
    <t>FTPCPN</t>
  </si>
  <si>
    <t>FTPPRM</t>
  </si>
  <si>
    <t>NSAB1Y</t>
  </si>
  <si>
    <t>NSABHY</t>
  </si>
  <si>
    <t>NSRT1Y</t>
  </si>
  <si>
    <t>Return from Sabbatical</t>
  </si>
  <si>
    <t>TPOAPT</t>
  </si>
  <si>
    <t>TPAAPP</t>
  </si>
  <si>
    <t>TPAAPT</t>
  </si>
  <si>
    <t>TPREDP</t>
  </si>
  <si>
    <t>TPRESP</t>
  </si>
  <si>
    <t>TPCASP</t>
  </si>
  <si>
    <t>TPCPOS</t>
  </si>
  <si>
    <t>TPCPPS</t>
  </si>
  <si>
    <t>TCHGPY</t>
  </si>
  <si>
    <t>TLBDST</t>
  </si>
  <si>
    <t xml:space="preserve">NCHPAY             </t>
  </si>
  <si>
    <t>Classified Reappointment New PCN or Suffix</t>
  </si>
  <si>
    <t>Classified Permanent Reappointment Previous PCN and Suffix</t>
  </si>
  <si>
    <t>N/A</t>
  </si>
  <si>
    <t>Yes</t>
  </si>
  <si>
    <t>F1</t>
  </si>
  <si>
    <t>RFY</t>
  </si>
  <si>
    <t>F2</t>
  </si>
  <si>
    <t>F3</t>
  </si>
  <si>
    <t>F4</t>
  </si>
  <si>
    <t>F6</t>
  </si>
  <si>
    <t>RAY</t>
  </si>
  <si>
    <t>F7</t>
  </si>
  <si>
    <t>F8</t>
  </si>
  <si>
    <t>F9</t>
  </si>
  <si>
    <t>GA</t>
  </si>
  <si>
    <t>RGA</t>
  </si>
  <si>
    <t>P1</t>
  </si>
  <si>
    <t>REX</t>
  </si>
  <si>
    <t>P2</t>
  </si>
  <si>
    <t>P3</t>
  </si>
  <si>
    <t>P4</t>
  </si>
  <si>
    <t>C1</t>
  </si>
  <si>
    <t>C2</t>
  </si>
  <si>
    <t>C3</t>
  </si>
  <si>
    <t>E1</t>
  </si>
  <si>
    <t>E2</t>
  </si>
  <si>
    <t>E3</t>
  </si>
  <si>
    <t>E4</t>
  </si>
  <si>
    <t>R1</t>
  </si>
  <si>
    <t>AC</t>
  </si>
  <si>
    <t>ADC</t>
  </si>
  <si>
    <t>SS</t>
  </si>
  <si>
    <t>RSP</t>
  </si>
  <si>
    <t>T5</t>
  </si>
  <si>
    <t>Unit Pay</t>
  </si>
  <si>
    <t>01, 11…</t>
  </si>
  <si>
    <t>ZZZ555</t>
  </si>
  <si>
    <t>Affiliate Position</t>
  </si>
  <si>
    <t>Term Affiliate Member - Supervisory Role</t>
  </si>
  <si>
    <t>Term Affiliate Member - Non-Supervisory Role</t>
  </si>
  <si>
    <t>Job Change Reason Codes</t>
  </si>
  <si>
    <t>AFFIL</t>
  </si>
  <si>
    <t>Affiliate Member</t>
  </si>
  <si>
    <t>CAAPT</t>
  </si>
  <si>
    <t>Additional Appoint Begin</t>
  </si>
  <si>
    <t>CELIG</t>
  </si>
  <si>
    <t>Eligibility Status Change</t>
  </si>
  <si>
    <t>CFUR</t>
  </si>
  <si>
    <t>Furlough</t>
  </si>
  <si>
    <t>CHGJO</t>
  </si>
  <si>
    <t>Change to New Position</t>
  </si>
  <si>
    <t>CJOCH</t>
  </si>
  <si>
    <t>Job Change Requirements</t>
  </si>
  <si>
    <t>CNEFY</t>
  </si>
  <si>
    <t>New Fiscal Year Appt.</t>
  </si>
  <si>
    <t>CORIG</t>
  </si>
  <si>
    <t>Original Appointment</t>
  </si>
  <si>
    <t>CPA27</t>
  </si>
  <si>
    <t>27th Payroll Changes</t>
  </si>
  <si>
    <t>CPACH</t>
  </si>
  <si>
    <t>CPADC</t>
  </si>
  <si>
    <t>CPATM</t>
  </si>
  <si>
    <t>Temporary Pay Change</t>
  </si>
  <si>
    <t>CPROM</t>
  </si>
  <si>
    <t>Promotion to New PCN</t>
  </si>
  <si>
    <t>CREAP</t>
  </si>
  <si>
    <t>Reappointment</t>
  </si>
  <si>
    <t>CRECL</t>
  </si>
  <si>
    <t>Reclassification</t>
  </si>
  <si>
    <t>CSHCH</t>
  </si>
  <si>
    <t>Shift Change</t>
  </si>
  <si>
    <t>CSTIP</t>
  </si>
  <si>
    <t>Stipend Reimbursment</t>
  </si>
  <si>
    <t>CSUM</t>
  </si>
  <si>
    <t>Summer Session</t>
  </si>
  <si>
    <t>CTSOR</t>
  </si>
  <si>
    <t>Change Time Sheet Orgn</t>
  </si>
  <si>
    <t>CWSAP</t>
  </si>
  <si>
    <t>Work Study Appointment</t>
  </si>
  <si>
    <t>FACPM</t>
  </si>
  <si>
    <t>Faculty Promotion</t>
  </si>
  <si>
    <t>HRENG</t>
  </si>
  <si>
    <t>Banner HR Re-engineering</t>
  </si>
  <si>
    <t>LADMI</t>
  </si>
  <si>
    <t>Administrative Leave</t>
  </si>
  <si>
    <t>LEAVE</t>
  </si>
  <si>
    <t>Begin Leave</t>
  </si>
  <si>
    <t>LERET</t>
  </si>
  <si>
    <t>Return from Leave</t>
  </si>
  <si>
    <t>LSPAY</t>
  </si>
  <si>
    <t>Spread Pay Leave</t>
  </si>
  <si>
    <t>LTERM</t>
  </si>
  <si>
    <t>Terminal Leave</t>
  </si>
  <si>
    <t>RDISA</t>
  </si>
  <si>
    <t>Disability/Medical Retirement</t>
  </si>
  <si>
    <t>REARL</t>
  </si>
  <si>
    <t>Early Retirement</t>
  </si>
  <si>
    <t>REMER</t>
  </si>
  <si>
    <t>Emeritus Retirement</t>
  </si>
  <si>
    <t>RETSL</t>
  </si>
  <si>
    <t>Retiring-Using Sick Leave</t>
  </si>
  <si>
    <t>RHOEM</t>
  </si>
  <si>
    <t>RHONO</t>
  </si>
  <si>
    <t>Honored Staff Retirement</t>
  </si>
  <si>
    <t>RNOH</t>
  </si>
  <si>
    <t>Non-Honored/Non-Emeritus Retr</t>
  </si>
  <si>
    <t>ROTHE</t>
  </si>
  <si>
    <t>Retirement - Other</t>
  </si>
  <si>
    <t>RPRP</t>
  </si>
  <si>
    <t>Phased Retirement Plan</t>
  </si>
  <si>
    <t>SABB</t>
  </si>
  <si>
    <t>One Semester Sabbatical</t>
  </si>
  <si>
    <t>SABHT</t>
  </si>
  <si>
    <t>Academic Year Sabbatical</t>
  </si>
  <si>
    <t>SABRT</t>
  </si>
  <si>
    <t>TAPEX</t>
  </si>
  <si>
    <t>Lack of Funding/Appt. Expires</t>
  </si>
  <si>
    <t>TATSC</t>
  </si>
  <si>
    <t>Attend School</t>
  </si>
  <si>
    <t>TBETS</t>
  </si>
  <si>
    <t>Better Salary</t>
  </si>
  <si>
    <t>TCARE</t>
  </si>
  <si>
    <t>Career Opportunity</t>
  </si>
  <si>
    <t>TDECE</t>
  </si>
  <si>
    <t>Deceased</t>
  </si>
  <si>
    <t>TDISM</t>
  </si>
  <si>
    <t>Dismissal</t>
  </si>
  <si>
    <t>TEDU</t>
  </si>
  <si>
    <t>Other Educational Institution</t>
  </si>
  <si>
    <t>THEAL</t>
  </si>
  <si>
    <t>Health</t>
  </si>
  <si>
    <t>TIHBA</t>
  </si>
  <si>
    <t>IH to Board Appointed</t>
  </si>
  <si>
    <t>TJOCO</t>
  </si>
  <si>
    <t>Job Completed</t>
  </si>
  <si>
    <t>TLAYO</t>
  </si>
  <si>
    <t>Layoff - Classified Positions</t>
  </si>
  <si>
    <t>TMIL</t>
  </si>
  <si>
    <t>Military</t>
  </si>
  <si>
    <t>TNORE</t>
  </si>
  <si>
    <t>TOUT</t>
  </si>
  <si>
    <t>Moving Out of Area</t>
  </si>
  <si>
    <t>TPERS</t>
  </si>
  <si>
    <t>Personal</t>
  </si>
  <si>
    <t>TPROB</t>
  </si>
  <si>
    <t>Failed Probation Period</t>
  </si>
  <si>
    <t>TSEME</t>
  </si>
  <si>
    <t>Semester Ended</t>
  </si>
  <si>
    <t>TSTIP</t>
  </si>
  <si>
    <t>Stipend Expiration</t>
  </si>
  <si>
    <t>TWCON</t>
  </si>
  <si>
    <t>Working Conditions</t>
  </si>
  <si>
    <t>TWSU</t>
  </si>
  <si>
    <t>Resign - WSU</t>
  </si>
  <si>
    <t>S</t>
  </si>
  <si>
    <t>M</t>
  </si>
  <si>
    <t>T</t>
  </si>
  <si>
    <t>W</t>
  </si>
  <si>
    <t>TH</t>
  </si>
  <si>
    <t>F</t>
  </si>
  <si>
    <t>JUL</t>
  </si>
  <si>
    <t xml:space="preserve"> </t>
  </si>
  <si>
    <t>AUG</t>
  </si>
  <si>
    <t>SEP</t>
  </si>
  <si>
    <t>OCT</t>
  </si>
  <si>
    <t>NOV</t>
  </si>
  <si>
    <t>DEC</t>
  </si>
  <si>
    <t>JAN</t>
  </si>
  <si>
    <t>FEB</t>
  </si>
  <si>
    <t>MAR</t>
  </si>
  <si>
    <t>APR</t>
  </si>
  <si>
    <t>MAY</t>
  </si>
  <si>
    <t>JUN</t>
  </si>
  <si>
    <t>Effective Dates</t>
  </si>
  <si>
    <t>-</t>
  </si>
  <si>
    <t>26 Pays, 20 Factors</t>
  </si>
  <si>
    <t>RCL</t>
  </si>
  <si>
    <t>TTMJOB</t>
  </si>
  <si>
    <t>RAY / RFY</t>
  </si>
  <si>
    <t>E4113</t>
  </si>
  <si>
    <t>Temporary Help PERSI Eligible Appointment -T1 Positions</t>
  </si>
  <si>
    <t>Temporary Help Non-Student Appointment - T4 Positions</t>
  </si>
  <si>
    <t>Temporary Help Student Appointment - ST Positions</t>
  </si>
  <si>
    <t>Work Study Appointments</t>
  </si>
  <si>
    <t>Category</t>
  </si>
  <si>
    <t>Description</t>
  </si>
  <si>
    <t>Earn Code</t>
  </si>
  <si>
    <t>LWA</t>
  </si>
  <si>
    <t>LWB</t>
  </si>
  <si>
    <t>LWO</t>
  </si>
  <si>
    <t>LWP</t>
  </si>
  <si>
    <t>ADL</t>
  </si>
  <si>
    <t>Faculty Positions</t>
  </si>
  <si>
    <t>FC</t>
  </si>
  <si>
    <t>Faculty Federal – FERS (Retirement System)</t>
  </si>
  <si>
    <t>FF</t>
  </si>
  <si>
    <t>Faculty Federal – CSRS (Retirement System)</t>
  </si>
  <si>
    <t>Student and Temporary Help</t>
  </si>
  <si>
    <t>RTP</t>
  </si>
  <si>
    <t>RTH</t>
  </si>
  <si>
    <t>SF</t>
  </si>
  <si>
    <t>Students Federal Work-study.  Financial Aid Determines between Federal &amp; State</t>
  </si>
  <si>
    <t>RFW</t>
  </si>
  <si>
    <t>SI</t>
  </si>
  <si>
    <t>Students State Work-study.  Financial Aid Determines between Federal &amp; State</t>
  </si>
  <si>
    <t>RSW</t>
  </si>
  <si>
    <t>LPT</t>
  </si>
  <si>
    <t>TELIG</t>
  </si>
  <si>
    <t>WSMISC</t>
  </si>
  <si>
    <t>Work Study Miscellaneous Change</t>
  </si>
  <si>
    <t>TSEL</t>
  </si>
  <si>
    <t>Resign-Schweitzer Engineering</t>
  </si>
  <si>
    <t>PCN’s</t>
  </si>
  <si>
    <t>Permanent Board Appointed Positions</t>
  </si>
  <si>
    <t>00</t>
  </si>
  <si>
    <t>01</t>
  </si>
  <si>
    <t>Benefits</t>
  </si>
  <si>
    <t>No</t>
  </si>
  <si>
    <t>Exempt Staff and Post-Doctoral</t>
  </si>
  <si>
    <t>Post-Doctoral Fellow, working 70-80 hours per bi-week. Full time (87.5-100%)</t>
  </si>
  <si>
    <t>Post-Doctoral Fellow, working 50-69.9 hours per bi-week. 3/4-time (62.5 -87.4%)</t>
  </si>
  <si>
    <t>Post-Doctoral Fellow, working 40-49.9 hours per bi-week. Half-time (50-62.4%)</t>
  </si>
  <si>
    <t>Post-Doctoral Fellow, working less than 40 hours per bi-week.  (Less than 50%)</t>
  </si>
  <si>
    <t>Classified Staff and Other</t>
  </si>
  <si>
    <t>Employees who have retired from the University of Idaho</t>
  </si>
  <si>
    <t>Additional compensation-full time faculty and exempt employees.  Faculty teaching additional courses, Exempt Staff taking on additional duties, etc.  Addition to their primary responsibilities</t>
  </si>
  <si>
    <t>Student Help (Full Time), Non Work-Study</t>
  </si>
  <si>
    <t>Earnings Code</t>
  </si>
  <si>
    <t>E4105</t>
  </si>
  <si>
    <t>Temporary Help - PERSI Eligible Positions (T1)</t>
  </si>
  <si>
    <t>Temporary Help - Non-Student Appointments (T4)</t>
  </si>
  <si>
    <t>Student Appointments (ST)</t>
  </si>
  <si>
    <t>05, 15, 25, ...</t>
  </si>
  <si>
    <t>06, 16, 26, ...</t>
  </si>
  <si>
    <t>Work Study Appointments (identified on WS referral letter)</t>
  </si>
  <si>
    <t>Car Stipend</t>
  </si>
  <si>
    <t>Summer Session Appointments (SS)</t>
  </si>
  <si>
    <t>1st Job</t>
  </si>
  <si>
    <r>
      <t>2</t>
    </r>
    <r>
      <rPr>
        <vertAlign val="superscript"/>
        <sz val="11"/>
        <color rgb="FF000000"/>
        <rFont val="Calibri"/>
        <family val="2"/>
        <scheme val="minor"/>
      </rPr>
      <t>nd</t>
    </r>
    <r>
      <rPr>
        <sz val="11"/>
        <color rgb="FF000000"/>
        <rFont val="Calibri"/>
        <family val="2"/>
        <scheme val="minor"/>
      </rPr>
      <t xml:space="preserve"> Job</t>
    </r>
  </si>
  <si>
    <r>
      <t>3</t>
    </r>
    <r>
      <rPr>
        <vertAlign val="superscript"/>
        <sz val="11"/>
        <color rgb="FF000000"/>
        <rFont val="Calibri"/>
        <family val="2"/>
        <scheme val="minor"/>
      </rPr>
      <t>rd</t>
    </r>
    <r>
      <rPr>
        <sz val="11"/>
        <color rgb="FF000000"/>
        <rFont val="Calibri"/>
        <family val="2"/>
        <scheme val="minor"/>
      </rPr>
      <t xml:space="preserve"> Job</t>
    </r>
  </si>
  <si>
    <r>
      <t>4</t>
    </r>
    <r>
      <rPr>
        <vertAlign val="superscript"/>
        <sz val="11"/>
        <color rgb="FF000000"/>
        <rFont val="Calibri"/>
        <family val="2"/>
        <scheme val="minor"/>
      </rPr>
      <t>th</t>
    </r>
    <r>
      <rPr>
        <sz val="11"/>
        <color rgb="FF000000"/>
        <rFont val="Calibri"/>
        <family val="2"/>
        <scheme val="minor"/>
      </rPr>
      <t xml:space="preserve"> Job</t>
    </r>
  </si>
  <si>
    <r>
      <t>5</t>
    </r>
    <r>
      <rPr>
        <vertAlign val="superscript"/>
        <sz val="11"/>
        <color rgb="FF000000"/>
        <rFont val="Calibri"/>
        <family val="2"/>
        <scheme val="minor"/>
      </rPr>
      <t>th</t>
    </r>
    <r>
      <rPr>
        <sz val="11"/>
        <color rgb="FF000000"/>
        <rFont val="Calibri"/>
        <family val="2"/>
        <scheme val="minor"/>
      </rPr>
      <t xml:space="preserve"> Job</t>
    </r>
  </si>
  <si>
    <t>Same as ST / T4</t>
  </si>
  <si>
    <t>A1 (Faculty)</t>
  </si>
  <si>
    <t>A2 (Non Faculty)</t>
  </si>
  <si>
    <t>T1 PERSI Reappoint Previous PCN / Suffix</t>
  </si>
  <si>
    <t>T1 PERSI Reappoint New PCN / Suffix</t>
  </si>
  <si>
    <t>T1 PERSI Additional Appointment New  PCN / Suffix</t>
  </si>
  <si>
    <t>T1 PERSI Additional Appointment Previous PCN / Suffix</t>
  </si>
  <si>
    <t>T1 PERSI Change to New PERSI PCN / Suffix</t>
  </si>
  <si>
    <t>Work Study Reappointment New PCN / Suffix</t>
  </si>
  <si>
    <t>Work Study Reappointment Previous PCN / Suffix</t>
  </si>
  <si>
    <t>Work Study Additional Appointment New PCN / Suffix</t>
  </si>
  <si>
    <t>Work Study Additional Appointment Previous PCN / Suffix</t>
  </si>
  <si>
    <t>Unit Pay Additional Appointment New PCN / Suffix</t>
  </si>
  <si>
    <t>Unit Pay Additional Appointment Previous PCN / Suffix</t>
  </si>
  <si>
    <t>Unit Pay Reappointment New PCN / Suffix</t>
  </si>
  <si>
    <t>Unit Pay Reappointment Previous PCN / Suffix</t>
  </si>
  <si>
    <t>Classified Permanent Change to New PCN / Suffix</t>
  </si>
  <si>
    <t>Classified Promotion to New PCN / Suffix</t>
  </si>
  <si>
    <t>Exempt Permanent Additional Appointment Prev PCN / Suffix</t>
  </si>
  <si>
    <t>Exempt Permanent Additional Appointment New PCN / Suffix</t>
  </si>
  <si>
    <t>Exempt Permanent Reappointment Previous PCN / Suffix</t>
  </si>
  <si>
    <t>Exempt Permanent Reappointment New PCN / Suffix</t>
  </si>
  <si>
    <t>Exempt Permanent Change to New PCN / Suffix</t>
  </si>
  <si>
    <t>Exempt Permanent Change to Previous PCN / Suffix</t>
  </si>
  <si>
    <t>Exempt Permanent Promotion to New PCN / Suffix</t>
  </si>
  <si>
    <t>Faculty Permanent Reappointment Previous PCN / Suffix</t>
  </si>
  <si>
    <t>Faculty Permanent Reappointment New PCN / Suffix</t>
  </si>
  <si>
    <t>Faculty Permanent Change to New PCN / Suffix</t>
  </si>
  <si>
    <t>Faculty Permanent Promotion to New PCN / Suffix</t>
  </si>
  <si>
    <t>COMMON TO EXEMPT EMPLOYEES</t>
  </si>
  <si>
    <t>Exempt Miscellaneous Change</t>
  </si>
  <si>
    <t>Exempt Change of Pay</t>
  </si>
  <si>
    <t>COMMON TO FACULTY EMPLOYEES</t>
  </si>
  <si>
    <t>FCHAPT</t>
  </si>
  <si>
    <t>FMSCCH</t>
  </si>
  <si>
    <t xml:space="preserve">FCHPAY             </t>
  </si>
  <si>
    <t>Faculty Change of Appointment Status</t>
  </si>
  <si>
    <t>Faculty Miscellaneous Change</t>
  </si>
  <si>
    <t>Faculty Change of Pay</t>
  </si>
  <si>
    <t>FNBAAP</t>
  </si>
  <si>
    <t>Faculty Non Benefits Additional Appointment New PCN / Suffix</t>
  </si>
  <si>
    <t>FNBAPP</t>
  </si>
  <si>
    <t>Faculty Non Benefits Additional Appointment Prev PCN / Suffix</t>
  </si>
  <si>
    <t>FNBOAP</t>
  </si>
  <si>
    <t>Faculty Non Benefits Eligible Original Appointment</t>
  </si>
  <si>
    <t>FNBRDP</t>
  </si>
  <si>
    <t>Faculty Non Benefits Eligible Reappoint New PCN / Suffix</t>
  </si>
  <si>
    <t>FNBRSP</t>
  </si>
  <si>
    <t>Faculty Non Benefits Eligible Reappoint Prev PCN / Suffix</t>
  </si>
  <si>
    <t>T4 / ST Non PERSI Original Appointment</t>
  </si>
  <si>
    <t>T4 / ST Non PERSI Reappointment Previous PCN / Suffix</t>
  </si>
  <si>
    <t>T4 / ST Non PERSI Reappointment New PCN / Suffix</t>
  </si>
  <si>
    <t>T4 / ST Non PERSI Additional Appointment New PCN / Suffix</t>
  </si>
  <si>
    <t>T4 / ST Non PERSI Additional Appointment Previous PCN / Suffix</t>
  </si>
  <si>
    <t>T4 / ST Non PERSI Change to New Non PERSI PCN / Suffix</t>
  </si>
  <si>
    <t>T4 / ST Non PERSI Change of Pay</t>
  </si>
  <si>
    <t>T4 / ST Non PERSI Change Labor Distribution</t>
  </si>
  <si>
    <t>T4 / ST Non PERSI Miscellaneous Change</t>
  </si>
  <si>
    <t>T4 / ST Non PERSI Terminate Job</t>
  </si>
  <si>
    <t>IHFCSP</t>
  </si>
  <si>
    <t>02, 03, 04, …</t>
  </si>
  <si>
    <t>Pay Period</t>
  </si>
  <si>
    <t>Pay Date (Friday)</t>
  </si>
  <si>
    <t>**EPAF Deadline (Tuesday)</t>
  </si>
  <si>
    <t>Timesheets Available 12:01 AM (Sunday)</t>
  </si>
  <si>
    <r>
      <t xml:space="preserve">***Approval Deadline </t>
    </r>
    <r>
      <rPr>
        <b/>
        <sz val="13"/>
        <color theme="1"/>
        <rFont val="Cambria"/>
        <family val="1"/>
        <scheme val="major"/>
      </rPr>
      <t>Tuesday 5:00pm</t>
    </r>
  </si>
  <si>
    <t>**EPAF deadlines are subject to change according to the holiday schedules</t>
  </si>
  <si>
    <t xml:space="preserve">***This deadline may differ with departments, not to be any later than the Tuesday 5:00pm deadline. </t>
  </si>
  <si>
    <t>Back to Payroll Calendars</t>
  </si>
  <si>
    <t>009965</t>
  </si>
  <si>
    <t>E4107</t>
  </si>
  <si>
    <r>
      <t xml:space="preserve">CLASSIFIED PERMANENT </t>
    </r>
    <r>
      <rPr>
        <b/>
        <sz val="14"/>
        <color theme="1"/>
        <rFont val="Calibri"/>
        <family val="2"/>
        <scheme val="minor"/>
      </rPr>
      <t>(Suffix 00)</t>
    </r>
  </si>
  <si>
    <r>
      <t xml:space="preserve">FACULTY PERMANENT </t>
    </r>
    <r>
      <rPr>
        <b/>
        <sz val="14"/>
        <color theme="1"/>
        <rFont val="Calibri"/>
        <family val="2"/>
        <scheme val="minor"/>
      </rPr>
      <t>(Suffix 00)</t>
    </r>
  </si>
  <si>
    <r>
      <t xml:space="preserve">EXEMPT PERMANENT </t>
    </r>
    <r>
      <rPr>
        <b/>
        <sz val="14"/>
        <color theme="1"/>
        <rFont val="Calibri"/>
        <family val="2"/>
        <scheme val="minor"/>
      </rPr>
      <t>(Suffix 00)</t>
    </r>
  </si>
  <si>
    <t>Instructional Staff</t>
  </si>
  <si>
    <t>Non Instructional Staff</t>
  </si>
  <si>
    <t>Associated Faculty</t>
  </si>
  <si>
    <t>Non-paid</t>
  </si>
  <si>
    <t>A3 (FSH 1565)</t>
  </si>
  <si>
    <t>Non-Paid</t>
  </si>
  <si>
    <t>A1</t>
  </si>
  <si>
    <t>A2</t>
  </si>
  <si>
    <t>A3</t>
  </si>
  <si>
    <t>Affiliate Member for non-paid Instructional Staff</t>
  </si>
  <si>
    <t>Affiliate Member for non-paid non-Instructional Staff</t>
  </si>
  <si>
    <t>Affiliate Member for non-paid University Associated Faculty (FSH 1565F)</t>
  </si>
  <si>
    <t>Approval Categories - Deferred Pay</t>
  </si>
  <si>
    <r>
      <t xml:space="preserve">FACULTY PERMANENT </t>
    </r>
    <r>
      <rPr>
        <b/>
        <sz val="14"/>
        <color rgb="FF000000"/>
        <rFont val="Calibri"/>
        <family val="2"/>
        <scheme val="minor"/>
      </rPr>
      <t>(Suffix: 00)</t>
    </r>
  </si>
  <si>
    <t>FPPODP</t>
  </si>
  <si>
    <r>
      <t xml:space="preserve">Faculty Permanent Original Appointment w/ </t>
    </r>
    <r>
      <rPr>
        <i/>
        <sz val="10"/>
        <color rgb="FF000000"/>
        <rFont val="Arial"/>
        <family val="2"/>
      </rPr>
      <t>Deferred Pay</t>
    </r>
  </si>
  <si>
    <t>FPANDP</t>
  </si>
  <si>
    <r>
      <t xml:space="preserve">Faculty Permanent Additional Appointment, New PCN / Suffix w/ </t>
    </r>
    <r>
      <rPr>
        <i/>
        <sz val="10"/>
        <color rgb="FF000000"/>
        <rFont val="Arial"/>
        <family val="2"/>
      </rPr>
      <t>Deferred Pay</t>
    </r>
  </si>
  <si>
    <t>FPPRDF</t>
  </si>
  <si>
    <r>
      <t xml:space="preserve">Faculty Permanent Reappointment, Previous PCN / Suffix w/ </t>
    </r>
    <r>
      <rPr>
        <i/>
        <sz val="10"/>
        <color rgb="FF000000"/>
        <rFont val="Arial"/>
        <family val="2"/>
      </rPr>
      <t>Deferred Pay</t>
    </r>
  </si>
  <si>
    <t>FPPNDF</t>
  </si>
  <si>
    <r>
      <t xml:space="preserve">Faculty Permanent Reappointment, New PCN / Suffix w/ </t>
    </r>
    <r>
      <rPr>
        <i/>
        <sz val="10"/>
        <color rgb="FF000000"/>
        <rFont val="Arial"/>
        <family val="2"/>
      </rPr>
      <t>Deferred Pay</t>
    </r>
  </si>
  <si>
    <t>FPFCPP</t>
  </si>
  <si>
    <r>
      <t xml:space="preserve">Faculty Permanent Change to Previous PCN / Suffix w/ </t>
    </r>
    <r>
      <rPr>
        <i/>
        <sz val="10"/>
        <color rgb="FF000000"/>
        <rFont val="Arial"/>
        <family val="2"/>
      </rPr>
      <t>Deferred Pay</t>
    </r>
  </si>
  <si>
    <t>FTPODP</t>
  </si>
  <si>
    <t>FTANDP</t>
  </si>
  <si>
    <t>FTPRDF</t>
  </si>
  <si>
    <t>FTPNDF</t>
  </si>
  <si>
    <r>
      <t xml:space="preserve">EXEMPT PERMANENT </t>
    </r>
    <r>
      <rPr>
        <b/>
        <sz val="14"/>
        <color rgb="FF000000"/>
        <rFont val="Calibri"/>
        <family val="2"/>
        <scheme val="minor"/>
      </rPr>
      <t>(Suffix: 00)</t>
    </r>
  </si>
  <si>
    <t>EPPODP</t>
  </si>
  <si>
    <r>
      <t xml:space="preserve">Exempt Permanent Original Appointment w/ </t>
    </r>
    <r>
      <rPr>
        <i/>
        <sz val="10"/>
        <color rgb="FF000000"/>
        <rFont val="Arial"/>
        <family val="2"/>
      </rPr>
      <t>Deferred Pay</t>
    </r>
  </si>
  <si>
    <t>EPPNDF</t>
  </si>
  <si>
    <r>
      <t xml:space="preserve">Exempt Permanent Reappointment, New PCN / Suffix w/ </t>
    </r>
    <r>
      <rPr>
        <i/>
        <sz val="10"/>
        <color rgb="FF000000"/>
        <rFont val="Arial"/>
        <family val="2"/>
      </rPr>
      <t>Deferred Pay</t>
    </r>
  </si>
  <si>
    <t>ETPODP</t>
  </si>
  <si>
    <t>DP Code</t>
  </si>
  <si>
    <t>ETPCPP</t>
  </si>
  <si>
    <t>CTPCPP</t>
  </si>
  <si>
    <t>End</t>
  </si>
  <si>
    <t>26 Pays, 26 Factors</t>
  </si>
  <si>
    <t>19.5 Pays, 19.5 Factors</t>
  </si>
  <si>
    <t xml:space="preserve">    SABBATICAL LEAVE</t>
  </si>
  <si>
    <t>9 Pays, 9 Factors Each Semester</t>
  </si>
  <si>
    <t xml:space="preserve"> = Fall Semester</t>
  </si>
  <si>
    <t xml:space="preserve"> = Spring Semester</t>
  </si>
  <si>
    <t>T4 / ST Non PERSI Continuation Previous Non PERSI PCN / Suffix</t>
  </si>
  <si>
    <t>EC</t>
  </si>
  <si>
    <t>Exempt University Coaches, 70-80 hours per bi-week. Full time (87.5-100%)</t>
  </si>
  <si>
    <t>009025</t>
  </si>
  <si>
    <t>Approval Categories - Faculty</t>
  </si>
  <si>
    <t>Approval Categories - Classified Employees</t>
  </si>
  <si>
    <t>Approval Categories - Exempt Employees</t>
  </si>
  <si>
    <t>Approval Categories - Graduate Assistants</t>
  </si>
  <si>
    <t>Summer Session. May be existing UI faculty</t>
  </si>
  <si>
    <t>Exempt, 70-80 hours per bi-week (Full time)</t>
  </si>
  <si>
    <t>Exempt staff working 50-69.9 hours per bi-week (3/4-time)</t>
  </si>
  <si>
    <t>Exempt staff working less than 40 hours per bi-week. (Less than Half-time)</t>
  </si>
  <si>
    <t>Exempt staff working 40-49.9 hours per bi-week (Half-time)</t>
  </si>
  <si>
    <t>Classified staff working 70-80 hours per bi-week (Full time)</t>
  </si>
  <si>
    <t>Classified staff working 50-69.9 hours per bi-week (3/4-time)</t>
  </si>
  <si>
    <t>Classified staff working 40-49.9 hours per bi-week (Half-time)</t>
  </si>
  <si>
    <t>Graduate students with paid assistantships (Research Assistant or Teaching Assistant)</t>
  </si>
  <si>
    <t>Temporary PERSI Eligible.  20 hours + / week, 5 consecutive months or longer to be eligible</t>
  </si>
  <si>
    <t>PERSI Only</t>
  </si>
  <si>
    <t>Temporary Help, Non-Student.  Less than 20 hours / week or 20+ hours, not more than 5 months</t>
  </si>
  <si>
    <t>Common Termination - Retirement</t>
  </si>
  <si>
    <t>COMMON TO WORK STUDY</t>
  </si>
  <si>
    <t>Fiscal Year</t>
  </si>
  <si>
    <t>Academic Year</t>
  </si>
  <si>
    <t>Federal Faculty</t>
  </si>
  <si>
    <t>Exempt Staff</t>
  </si>
  <si>
    <t>Post-Doctoral</t>
  </si>
  <si>
    <t>Classified</t>
  </si>
  <si>
    <t>Retirees</t>
  </si>
  <si>
    <t>Additional Comp</t>
  </si>
  <si>
    <t>Grad Asst</t>
  </si>
  <si>
    <t>PERSI</t>
  </si>
  <si>
    <t>T4 Non-Student</t>
  </si>
  <si>
    <t>Students</t>
  </si>
  <si>
    <t>Reason for Leaving</t>
  </si>
  <si>
    <t>Leaving for a Better Job</t>
  </si>
  <si>
    <t>Position is Temporary / Job is Completed</t>
  </si>
  <si>
    <t>Job Performance / Employment Decision</t>
  </si>
  <si>
    <t>Contract Non-Renewal</t>
  </si>
  <si>
    <t>Personal Reasons</t>
  </si>
  <si>
    <t>Leave EPAFs</t>
  </si>
  <si>
    <t>Retirement EPAFs</t>
  </si>
  <si>
    <t>Sabbatical EPAFs</t>
  </si>
  <si>
    <t>Termination EPAF Job Change Reasons</t>
  </si>
  <si>
    <t>Possible Termination Codes</t>
  </si>
  <si>
    <r>
      <t xml:space="preserve">Faculty working 70-80 hours per bi-week </t>
    </r>
    <r>
      <rPr>
        <sz val="12"/>
        <color rgb="FF000000"/>
        <rFont val="Calibri"/>
        <family val="2"/>
        <scheme val="minor"/>
      </rPr>
      <t>(Full time)</t>
    </r>
  </si>
  <si>
    <r>
      <t>Faculty working 50-69.9 hours per bi-week</t>
    </r>
    <r>
      <rPr>
        <sz val="12"/>
        <color rgb="FF000000"/>
        <rFont val="Calibri"/>
        <family val="2"/>
        <scheme val="minor"/>
      </rPr>
      <t xml:space="preserve"> (3/4-time)</t>
    </r>
  </si>
  <si>
    <r>
      <t xml:space="preserve">Faculty working 40-49.9 hours per bi-week </t>
    </r>
    <r>
      <rPr>
        <sz val="12"/>
        <color rgb="FF000000"/>
        <rFont val="Calibri"/>
        <family val="2"/>
        <scheme val="minor"/>
      </rPr>
      <t>(Half-time)</t>
    </r>
  </si>
  <si>
    <r>
      <t xml:space="preserve">Faculty working less than 40 hours per bi-week </t>
    </r>
    <r>
      <rPr>
        <sz val="12"/>
        <color rgb="FF000000"/>
        <rFont val="Calibri"/>
        <family val="2"/>
        <scheme val="minor"/>
      </rPr>
      <t>(Less than Half-time)</t>
    </r>
  </si>
  <si>
    <r>
      <t xml:space="preserve">Faculty working 50-69.9 hours per bi-week </t>
    </r>
    <r>
      <rPr>
        <sz val="12"/>
        <color rgb="FF000000"/>
        <rFont val="Calibri"/>
        <family val="2"/>
        <scheme val="minor"/>
      </rPr>
      <t>(3/4-time)</t>
    </r>
  </si>
  <si>
    <t>Back to First Page</t>
  </si>
  <si>
    <t>CPPCNP</t>
  </si>
  <si>
    <t>Classified Permanent Change to New PCN / Suffix, from T1 to C1</t>
  </si>
  <si>
    <t>CTPCNP</t>
  </si>
  <si>
    <t xml:space="preserve">Definitions:  </t>
  </si>
  <si>
    <t>People Admin #'s needed for EPAFs</t>
  </si>
  <si>
    <r>
      <rPr>
        <b/>
        <sz val="16"/>
        <color indexed="8"/>
        <rFont val="Calibri"/>
        <family val="2"/>
      </rPr>
      <t xml:space="preserve">EPAF Dates- </t>
    </r>
    <r>
      <rPr>
        <sz val="16"/>
        <color indexed="8"/>
        <rFont val="Calibri"/>
        <family val="2"/>
      </rPr>
      <t>It is important to selecte the correct dates for your EPAF.</t>
    </r>
    <r>
      <rPr>
        <b/>
        <sz val="16"/>
        <color indexed="8"/>
        <rFont val="Calibri"/>
        <family val="2"/>
      </rPr>
      <t xml:space="preserve">  </t>
    </r>
    <r>
      <rPr>
        <sz val="16"/>
        <color indexed="8"/>
        <rFont val="Calibri"/>
        <family val="2"/>
      </rPr>
      <t xml:space="preserve">See the below definitions to help you determine the appropriate Dates for EPAFs.  Definitions are as follows:  </t>
    </r>
  </si>
  <si>
    <t>Appointment Dates for Graduate Assistants (GA)</t>
  </si>
  <si>
    <t>Term</t>
  </si>
  <si>
    <t>Begin</t>
  </si>
  <si>
    <t>Type</t>
  </si>
  <si>
    <t>Pays / Factor</t>
  </si>
  <si>
    <t>9 / 9</t>
  </si>
  <si>
    <t>19.5 / 19.5</t>
  </si>
  <si>
    <t>Research Assistant</t>
  </si>
  <si>
    <t>Step 1</t>
  </si>
  <si>
    <t>Step 2</t>
  </si>
  <si>
    <t>Step 3</t>
  </si>
  <si>
    <t>Approval Categories - Affiliate Members</t>
  </si>
  <si>
    <t>Step 4</t>
  </si>
  <si>
    <t>Step 5</t>
  </si>
  <si>
    <t>Step 6</t>
  </si>
  <si>
    <r>
      <rPr>
        <b/>
        <u/>
        <sz val="14"/>
        <color theme="1"/>
        <rFont val="Calibri"/>
        <family val="2"/>
        <scheme val="minor"/>
      </rPr>
      <t>Select an EPAF Category</t>
    </r>
    <r>
      <rPr>
        <sz val="14"/>
        <color theme="1"/>
        <rFont val="Calibri"/>
        <family val="2"/>
        <scheme val="minor"/>
      </rPr>
      <t xml:space="preserve"> below - MFOAPT (Affiliate Member) or MFOSUP (Affiliate Member - Supervisory Role).  The only difference is if they will act in a supervisory role for the University of Idaho.  </t>
    </r>
  </si>
  <si>
    <r>
      <t xml:space="preserve">Enter the correct </t>
    </r>
    <r>
      <rPr>
        <b/>
        <u/>
        <sz val="14"/>
        <color theme="1"/>
        <rFont val="Calibri"/>
        <family val="2"/>
        <scheme val="minor"/>
      </rPr>
      <t>Jobs Effective Date</t>
    </r>
    <r>
      <rPr>
        <sz val="14"/>
        <color theme="1"/>
        <rFont val="Calibri"/>
        <family val="2"/>
        <scheme val="minor"/>
      </rPr>
      <t xml:space="preserve"> for the Affiliation.  This will be when the individual will start their affiliation with the University of Idaho.</t>
    </r>
  </si>
  <si>
    <r>
      <t xml:space="preserve">Enter the appropriate </t>
    </r>
    <r>
      <rPr>
        <b/>
        <u/>
        <sz val="14"/>
        <color theme="1"/>
        <rFont val="Calibri"/>
        <family val="2"/>
        <scheme val="minor"/>
      </rPr>
      <t>Home Organization Code and Distribution Org</t>
    </r>
    <r>
      <rPr>
        <sz val="14"/>
        <color theme="1"/>
        <rFont val="Calibri"/>
        <family val="2"/>
        <scheme val="minor"/>
      </rPr>
      <t xml:space="preserve"> - either the rollup or budget.  They will always be the same.  Complete the</t>
    </r>
    <r>
      <rPr>
        <b/>
        <sz val="14"/>
        <color theme="1"/>
        <rFont val="Calibri"/>
        <family val="2"/>
        <scheme val="minor"/>
      </rPr>
      <t xml:space="preserve"> </t>
    </r>
    <r>
      <rPr>
        <b/>
        <u/>
        <sz val="14"/>
        <color theme="1"/>
        <rFont val="Calibri"/>
        <family val="2"/>
        <scheme val="minor"/>
      </rPr>
      <t>Routing Information</t>
    </r>
  </si>
  <si>
    <r>
      <rPr>
        <b/>
        <u/>
        <sz val="14"/>
        <color theme="1"/>
        <rFont val="Calibri"/>
        <family val="2"/>
        <scheme val="minor"/>
      </rPr>
      <t>Termination EPAF</t>
    </r>
    <r>
      <rPr>
        <b/>
        <sz val="14"/>
        <color theme="1"/>
        <rFont val="Calibri"/>
        <family val="2"/>
        <scheme val="minor"/>
      </rPr>
      <t xml:space="preserve">.  </t>
    </r>
    <r>
      <rPr>
        <sz val="14"/>
        <color theme="1"/>
        <rFont val="Calibri"/>
        <family val="2"/>
        <scheme val="minor"/>
      </rPr>
      <t xml:space="preserve">NOTE:  It is the responsibility of the home unit to complete a Term EPAF after the work assignment is complete.  Please note that the Departmental Employees Report (NWRDERP) also includes any Affiliate Members for tracking / termination procedures.  Choose the correct Termination EPAF Category from the chart below:  </t>
    </r>
  </si>
  <si>
    <r>
      <rPr>
        <u/>
        <sz val="12"/>
        <color rgb="FF000000"/>
        <rFont val="Calibri"/>
        <family val="2"/>
        <scheme val="minor"/>
      </rPr>
      <t>Definition</t>
    </r>
    <r>
      <rPr>
        <sz val="12"/>
        <color rgb="FF000000"/>
        <rFont val="Calibri"/>
        <family val="2"/>
        <scheme val="minor"/>
      </rPr>
      <t xml:space="preserve">:  Affiliates that are instructing / teaching / overseeing courses or activities and not paid by the University of Idaho.  </t>
    </r>
    <r>
      <rPr>
        <u/>
        <sz val="12"/>
        <color rgb="FF000000"/>
        <rFont val="Calibri"/>
        <family val="2"/>
        <scheme val="minor"/>
      </rPr>
      <t>Examples</t>
    </r>
    <r>
      <rPr>
        <sz val="12"/>
        <color rgb="FF000000"/>
        <rFont val="Calibri"/>
        <family val="2"/>
        <scheme val="minor"/>
      </rPr>
      <t>:  High School Teachers teaching Dual credit courses; Professional development intructors paid by another agency; Continuing education instructors paid by another agency; Individuals that are coaching or tutoring; Other collaborators of this nature not approved for associated faculty status; International (J1) non-paid Visiting Professors</t>
    </r>
  </si>
  <si>
    <t>A1 = Non-Paid Instructional Staff</t>
  </si>
  <si>
    <t>A2 = Non-Paid non-Instructional Staff</t>
  </si>
  <si>
    <r>
      <rPr>
        <u/>
        <sz val="12"/>
        <color rgb="FF000000"/>
        <rFont val="Calibri"/>
        <family val="2"/>
        <scheme val="minor"/>
      </rPr>
      <t>Definition</t>
    </r>
    <r>
      <rPr>
        <sz val="12"/>
        <color rgb="FF000000"/>
        <rFont val="Calibri"/>
        <family val="2"/>
        <scheme val="minor"/>
      </rPr>
      <t xml:space="preserve">:  Used for affiliates that are not involved with functions of instructing / teaching / overseeing courses or activities and not paid by the University of Idaho.  </t>
    </r>
    <r>
      <rPr>
        <u/>
        <sz val="12"/>
        <color rgb="FF000000"/>
        <rFont val="Calibri"/>
        <family val="2"/>
        <scheme val="minor"/>
      </rPr>
      <t>Examples</t>
    </r>
    <r>
      <rPr>
        <sz val="12"/>
        <color rgb="FF000000"/>
        <rFont val="Calibri"/>
        <family val="2"/>
        <scheme val="minor"/>
      </rPr>
      <t>:  Van driver only for activity or program; Staff of collaborating programs, organizations, or instutions (e.g. ROTC program); International (J1) non-paid Visiting Scholars / Researchers</t>
    </r>
  </si>
  <si>
    <t>A3 = Non-Paid University Associated Faculty (FSH 1565F)</t>
  </si>
  <si>
    <r>
      <rPr>
        <u/>
        <sz val="12"/>
        <color rgb="FF000000"/>
        <rFont val="Calibri"/>
        <family val="2"/>
        <scheme val="minor"/>
      </rPr>
      <t>Definition</t>
    </r>
    <r>
      <rPr>
        <sz val="12"/>
        <color rgb="FF000000"/>
        <rFont val="Calibri"/>
        <family val="2"/>
        <scheme val="minor"/>
      </rPr>
      <t>:  Used for faculty appointments as affiliate or adjunct (1565F.  University Associated Faculty) approved by the Provost and Executive Vice President and not paid by the University of Idaho</t>
    </r>
  </si>
  <si>
    <r>
      <t xml:space="preserve">Choose an </t>
    </r>
    <r>
      <rPr>
        <b/>
        <u/>
        <sz val="14"/>
        <color theme="1"/>
        <rFont val="Calibri"/>
        <family val="2"/>
        <scheme val="minor"/>
      </rPr>
      <t>Affiliate Employee Class</t>
    </r>
    <r>
      <rPr>
        <sz val="14"/>
        <color theme="1"/>
        <rFont val="Calibri"/>
        <family val="2"/>
        <scheme val="minor"/>
      </rPr>
      <t xml:space="preserve">.  </t>
    </r>
    <r>
      <rPr>
        <b/>
        <u/>
        <sz val="14"/>
        <color theme="1"/>
        <rFont val="Calibri"/>
        <family val="2"/>
        <scheme val="minor"/>
      </rPr>
      <t>A1</t>
    </r>
    <r>
      <rPr>
        <sz val="14"/>
        <color theme="1"/>
        <rFont val="Calibri"/>
        <family val="2"/>
        <scheme val="minor"/>
      </rPr>
      <t xml:space="preserve"> = Non-Paid Instructional Staff, </t>
    </r>
    <r>
      <rPr>
        <b/>
        <u/>
        <sz val="14"/>
        <color theme="1"/>
        <rFont val="Calibri"/>
        <family val="2"/>
        <scheme val="minor"/>
      </rPr>
      <t>A2</t>
    </r>
    <r>
      <rPr>
        <sz val="14"/>
        <color theme="1"/>
        <rFont val="Calibri"/>
        <family val="2"/>
        <scheme val="minor"/>
      </rPr>
      <t xml:space="preserve"> = Non-Paid non-Instructional Staff or                                                                                     </t>
    </r>
    <r>
      <rPr>
        <b/>
        <u/>
        <sz val="14"/>
        <color theme="1"/>
        <rFont val="Calibri"/>
        <family val="2"/>
        <scheme val="minor"/>
      </rPr>
      <t>A3</t>
    </r>
    <r>
      <rPr>
        <sz val="14"/>
        <color theme="1"/>
        <rFont val="Calibri"/>
        <family val="2"/>
        <scheme val="minor"/>
      </rPr>
      <t xml:space="preserve"> = Non-Paid Associated Faculty-1565.  [See definitions and examples below]</t>
    </r>
  </si>
  <si>
    <r>
      <rPr>
        <b/>
        <u/>
        <sz val="14"/>
        <color theme="1"/>
        <rFont val="Calibri"/>
        <family val="2"/>
        <scheme val="minor"/>
      </rPr>
      <t>Complete the EPAF Comments and Submit the EPAF</t>
    </r>
    <r>
      <rPr>
        <sz val="14"/>
        <color theme="1"/>
        <rFont val="Calibri"/>
        <family val="2"/>
        <scheme val="minor"/>
      </rPr>
      <t xml:space="preserve">.  Be sure to include:  The unit of affiliation; Purpose / Reason for the non-paid assignment and/or the course name and number (CRN if available); Anticipated dates for work assignment (beginning and </t>
    </r>
    <r>
      <rPr>
        <u/>
        <sz val="14"/>
        <color theme="1"/>
        <rFont val="Calibri"/>
        <family val="2"/>
        <scheme val="minor"/>
      </rPr>
      <t>ending</t>
    </r>
    <r>
      <rPr>
        <sz val="14"/>
        <color theme="1"/>
        <rFont val="Calibri"/>
        <family val="2"/>
        <scheme val="minor"/>
      </rPr>
      <t xml:space="preserve">).  Final Step:  </t>
    </r>
    <r>
      <rPr>
        <u/>
        <sz val="14"/>
        <color theme="1"/>
        <rFont val="Calibri"/>
        <family val="2"/>
        <scheme val="minor"/>
      </rPr>
      <t>Submit the EPAF</t>
    </r>
  </si>
  <si>
    <t>STEPS for Creation of an Affiliate EPAF</t>
  </si>
  <si>
    <t>FY18</t>
  </si>
  <si>
    <t>(If the dates are significant different than the semester dates, confirm w/ Joana Espinoza)</t>
  </si>
  <si>
    <t>Common Additional Compensation - Original (009025 / 01)</t>
  </si>
  <si>
    <t>Common Additional Compensation - Repeat (009025 / 01)</t>
  </si>
  <si>
    <t>GODPCH</t>
  </si>
  <si>
    <t>GRDPCH</t>
  </si>
  <si>
    <r>
      <t xml:space="preserve">Mid Yr Def Pay Change - Original (009027 / 01) </t>
    </r>
    <r>
      <rPr>
        <b/>
        <sz val="10"/>
        <color rgb="FFFF0000"/>
        <rFont val="Arial"/>
        <family val="2"/>
      </rPr>
      <t>Work w/ Provost Office</t>
    </r>
  </si>
  <si>
    <r>
      <t xml:space="preserve">Mid Yr Def Pay Change - Repeat (009027 / 01) </t>
    </r>
    <r>
      <rPr>
        <b/>
        <sz val="10"/>
        <color rgb="FFFF0000"/>
        <rFont val="Arial"/>
        <family val="2"/>
      </rPr>
      <t>Work w/ Provost Office</t>
    </r>
  </si>
  <si>
    <t>GOATCE</t>
  </si>
  <si>
    <t>Teaching Exempt - Original (009024 / 01)</t>
  </si>
  <si>
    <t>GOATCC</t>
  </si>
  <si>
    <t>Teaching Classified - Original (009023 / 01)</t>
  </si>
  <si>
    <t>GJOBLC</t>
  </si>
  <si>
    <t>Common Change of Job Location</t>
  </si>
  <si>
    <t>FACULTY Sabbatical</t>
  </si>
  <si>
    <t>TPMISC</t>
  </si>
  <si>
    <t>COMMON TO DEFERRED PAY</t>
  </si>
  <si>
    <t>Mid-Year Deferred Pay Change – Original (work with Fiscal Officer &amp; Provost Office)</t>
  </si>
  <si>
    <t>Mid-Year Deferred Pay Change – Repeat (work with Fiscal Officer &amp; Provost Office)</t>
  </si>
  <si>
    <t>RAY / REX</t>
  </si>
  <si>
    <t>TC</t>
  </si>
  <si>
    <t>Instructional Compensation - Classified</t>
  </si>
  <si>
    <t>N / A</t>
  </si>
  <si>
    <t>TE</t>
  </si>
  <si>
    <t>Instructional Compensation - Exempt</t>
  </si>
  <si>
    <t>Instructional Compensation</t>
  </si>
  <si>
    <t>Unit Pay (Lump Sum).  Positions that meet FLSA &amp; Dept. of Labor Requirements T6 = Student</t>
  </si>
  <si>
    <t>XX9717</t>
  </si>
  <si>
    <t>Unit Pay - T5 / T6</t>
  </si>
  <si>
    <t>26 / 26</t>
  </si>
  <si>
    <t>FPPCPP</t>
  </si>
  <si>
    <t>Faculty Permanent Change to Previous PCN / Suffix</t>
  </si>
  <si>
    <t>FY19</t>
  </si>
  <si>
    <r>
      <t xml:space="preserve">(If the dates are significant different than the semester dates, confirm with </t>
    </r>
    <r>
      <rPr>
        <b/>
        <i/>
        <u/>
        <sz val="12"/>
        <color rgb="FFC00000"/>
        <rFont val="Times New Roman"/>
        <family val="1"/>
      </rPr>
      <t>Joana Espinoza</t>
    </r>
    <r>
      <rPr>
        <i/>
        <sz val="12"/>
        <color rgb="FFC00000"/>
        <rFont val="Times New Roman"/>
        <family val="1"/>
      </rPr>
      <t>)</t>
    </r>
  </si>
  <si>
    <t>ACADEMIC SEMESTERS - NO PAY SPREAD</t>
  </si>
  <si>
    <t>SUMMER SESSION</t>
  </si>
  <si>
    <t>6.5 Pays, 6.5 Factors</t>
  </si>
  <si>
    <t>EPAF Deadline (Tuesday)</t>
  </si>
  <si>
    <t>Timesheets Available 12:01 AM</t>
  </si>
  <si>
    <t>**Approval Deadline Tuesday 5:00pm</t>
  </si>
  <si>
    <t>***This deadline may differ with departments, not to be any later than the Tuesday 5:00pm deadline.</t>
  </si>
  <si>
    <t>**EPAF deadlines are subject to change according to the holiday schedules.</t>
  </si>
  <si>
    <t>UI Pay Periods</t>
  </si>
  <si>
    <r>
      <t>EPAF</t>
    </r>
    <r>
      <rPr>
        <b/>
        <sz val="11"/>
        <color rgb="FF000000"/>
        <rFont val="Calibri"/>
        <family val="2"/>
        <scheme val="minor"/>
      </rPr>
      <t xml:space="preserve"> Contract begin/end dates and factors/ pays used for Deferred Pay employees</t>
    </r>
  </si>
  <si>
    <t>D20</t>
  </si>
  <si>
    <r>
      <t xml:space="preserve">Working within UI 18 – UI 11 </t>
    </r>
    <r>
      <rPr>
        <b/>
        <sz val="11"/>
        <color rgb="FFC00000"/>
        <rFont val="Arial"/>
        <family val="2"/>
      </rPr>
      <t>(Academic Year-most common)</t>
    </r>
  </si>
  <si>
    <t>GRFWOB</t>
  </si>
  <si>
    <r>
      <t xml:space="preserve">Common Return from Leave w/o Pay, </t>
    </r>
    <r>
      <rPr>
        <b/>
        <sz val="10"/>
        <color rgb="FFFF0000"/>
        <rFont val="Arial"/>
        <family val="2"/>
      </rPr>
      <t>w/o</t>
    </r>
    <r>
      <rPr>
        <sz val="10"/>
        <color rgb="FF000000"/>
        <rFont val="Arial"/>
        <family val="2"/>
      </rPr>
      <t xml:space="preserve"> Benefits</t>
    </r>
  </si>
  <si>
    <r>
      <t xml:space="preserve">Common Change of Title for </t>
    </r>
    <r>
      <rPr>
        <b/>
        <sz val="10"/>
        <color rgb="FFFF0000"/>
        <rFont val="Arial"/>
        <family val="2"/>
      </rPr>
      <t>Classified</t>
    </r>
    <r>
      <rPr>
        <sz val="10"/>
        <color rgb="FF000000"/>
        <rFont val="Arial"/>
        <family val="2"/>
      </rPr>
      <t xml:space="preserve"> and </t>
    </r>
    <r>
      <rPr>
        <b/>
        <sz val="10"/>
        <color rgb="FFFF0000"/>
        <rFont val="Arial"/>
        <family val="2"/>
      </rPr>
      <t>Exempt</t>
    </r>
    <r>
      <rPr>
        <sz val="10"/>
        <color rgb="FF000000"/>
        <rFont val="Arial"/>
        <family val="2"/>
      </rPr>
      <t xml:space="preserve"> Only</t>
    </r>
  </si>
  <si>
    <r>
      <t xml:space="preserve">COMMON TO </t>
    </r>
    <r>
      <rPr>
        <b/>
        <u/>
        <sz val="16"/>
        <color rgb="FFFF0000"/>
        <rFont val="Calibri"/>
        <family val="2"/>
        <scheme val="minor"/>
      </rPr>
      <t>ALL</t>
    </r>
    <r>
      <rPr>
        <b/>
        <sz val="16"/>
        <color rgb="FF000000"/>
        <rFont val="Calibri"/>
        <family val="2"/>
        <scheme val="minor"/>
      </rPr>
      <t xml:space="preserve"> EMPLOYEES</t>
    </r>
  </si>
  <si>
    <r>
      <t xml:space="preserve">Faculty Permanent Original Appointment, </t>
    </r>
    <r>
      <rPr>
        <b/>
        <sz val="10"/>
        <color theme="1"/>
        <rFont val="Arial"/>
        <family val="2"/>
      </rPr>
      <t>AY for 19.5 Pays</t>
    </r>
  </si>
  <si>
    <t>FPPOAF</t>
  </si>
  <si>
    <r>
      <t xml:space="preserve">Faculty Permanent Original Appointment, </t>
    </r>
    <r>
      <rPr>
        <b/>
        <sz val="10"/>
        <color rgb="FFFF0000"/>
        <rFont val="Arial"/>
        <family val="2"/>
      </rPr>
      <t>FY for 26 Pays</t>
    </r>
  </si>
  <si>
    <t>FTPOAF</t>
  </si>
  <si>
    <r>
      <t>Return from Sabbatical (</t>
    </r>
    <r>
      <rPr>
        <b/>
        <sz val="10"/>
        <color rgb="FFFF0000"/>
        <rFont val="Arial"/>
        <family val="2"/>
      </rPr>
      <t>Must return first Sunday of pay period</t>
    </r>
    <r>
      <rPr>
        <sz val="10"/>
        <color theme="1"/>
        <rFont val="Arial"/>
        <family val="2"/>
      </rPr>
      <t>)</t>
    </r>
  </si>
  <si>
    <r>
      <t>Faculty Sabbatical-Semester (</t>
    </r>
    <r>
      <rPr>
        <b/>
        <sz val="10"/>
        <color rgb="FFFF0000"/>
        <rFont val="Arial"/>
        <family val="2"/>
      </rPr>
      <t>No change in salary - get full salary</t>
    </r>
    <r>
      <rPr>
        <sz val="10"/>
        <color theme="1"/>
        <rFont val="Arial"/>
        <family val="2"/>
      </rPr>
      <t>)</t>
    </r>
  </si>
  <si>
    <r>
      <t>Faculty Sabbatical-One Year (</t>
    </r>
    <r>
      <rPr>
        <b/>
        <sz val="10"/>
        <color rgb="FFFF0000"/>
        <rFont val="Arial"/>
        <family val="2"/>
      </rPr>
      <t>Change in salary - get half pay</t>
    </r>
    <r>
      <rPr>
        <sz val="10"/>
        <color theme="1"/>
        <rFont val="Arial"/>
        <family val="2"/>
      </rPr>
      <t>)</t>
    </r>
  </si>
  <si>
    <t>FCHTTL</t>
  </si>
  <si>
    <t>Faculty Change of Title</t>
  </si>
  <si>
    <t>Contingent Board Appointed Positions</t>
  </si>
  <si>
    <t>See People Admin</t>
  </si>
  <si>
    <t>009000 +, Check with AAC</t>
  </si>
  <si>
    <t>T6 (Student)</t>
  </si>
  <si>
    <t>Additional Compensation - AC</t>
  </si>
  <si>
    <t>Addional Compensation</t>
  </si>
  <si>
    <t>Instructional Compensation (Classified, Exempt)</t>
  </si>
  <si>
    <t>009023</t>
  </si>
  <si>
    <t>Teaching - Classified</t>
  </si>
  <si>
    <t>009024</t>
  </si>
  <si>
    <t>Teaching - Exempt</t>
  </si>
  <si>
    <t>Rebecca Pineda</t>
  </si>
  <si>
    <t>Calvin Stowe</t>
  </si>
  <si>
    <t>Timothy Curry</t>
  </si>
  <si>
    <t>Cynthia Hollenbeck</t>
  </si>
  <si>
    <t>TOIA</t>
  </si>
  <si>
    <t>Transfer-Other Idaho Agency</t>
  </si>
  <si>
    <t>CSATM</t>
  </si>
  <si>
    <t>Sabbatical Temp Pay Change</t>
  </si>
  <si>
    <t>TAOAPT</t>
  </si>
  <si>
    <t>Teaching / Support Asst Original Appointment</t>
  </si>
  <si>
    <t>TAAAPP</t>
  </si>
  <si>
    <t>Teaching / Support Asst Additional Appointment, Previous PCN / Suffix</t>
  </si>
  <si>
    <t>TAAAPT</t>
  </si>
  <si>
    <t>Teaching / Support Asst Additional Appointment, New PCN / Suffix</t>
  </si>
  <si>
    <t>TAREDP</t>
  </si>
  <si>
    <t>Teaching / Support Asst Reappointment, New PCN / Suffix</t>
  </si>
  <si>
    <t>TARESP</t>
  </si>
  <si>
    <t>Teaching / Support Asst Reappointment, Previous PCN / Suffix</t>
  </si>
  <si>
    <t>TACASP</t>
  </si>
  <si>
    <t>Teaching / Support Asst Continued Appointment, Previous PCN / Suffix</t>
  </si>
  <si>
    <t>TACPOS</t>
  </si>
  <si>
    <t>Teaching / Support Asst Change to New PCN / Suffix</t>
  </si>
  <si>
    <t>TACPPS</t>
  </si>
  <si>
    <t>Teaching / Support Asst Change to Previous PCN / Suffix</t>
  </si>
  <si>
    <t>Research Assistant Original Appointment</t>
  </si>
  <si>
    <t>Research Assistant Additional Appointment, Previous PCN / Suffix</t>
  </si>
  <si>
    <t>Research Assistant Additional Appointment, New PCN / Suffix</t>
  </si>
  <si>
    <t>Research Assistant Reappointment, New PCN / Suffix</t>
  </si>
  <si>
    <t>Research Assistant Reappointment, Previous PCN / Suffix</t>
  </si>
  <si>
    <t>Research Assistant Continued Appointment, Previous PCN / Suffix</t>
  </si>
  <si>
    <t>Research Assistant Change to New PCN / Suffix</t>
  </si>
  <si>
    <t>Research Assistant Change to Previous PCN / Suffix</t>
  </si>
  <si>
    <t>Graduate Asst (RA/TA/SA)Termination of Job</t>
  </si>
  <si>
    <t>03, 13, 23, …</t>
  </si>
  <si>
    <t>See Below</t>
  </si>
  <si>
    <t>See T4 Position Chart</t>
  </si>
  <si>
    <t>See ST Position Chart</t>
  </si>
  <si>
    <t>009020 (Federal) or 009021 (State)</t>
  </si>
  <si>
    <t>Faculty (Benefit Eligible)</t>
  </si>
  <si>
    <t>E4106</t>
  </si>
  <si>
    <t>Staff (Classified, Exempt, Postdoctoral Fellow)</t>
  </si>
  <si>
    <t>Salary - Admin Increment (work w/ fiscal officer before using)</t>
  </si>
  <si>
    <t>E4108</t>
  </si>
  <si>
    <t>E4109</t>
  </si>
  <si>
    <t>Graduate Assistant (TA/SA and RA)</t>
  </si>
  <si>
    <t>Temporary Help Non-Students, Additional Compensation</t>
  </si>
  <si>
    <t>Temporary Help Students, Unit Pay for Student Job</t>
  </si>
  <si>
    <t>E4145</t>
  </si>
  <si>
    <t>E4140</t>
  </si>
  <si>
    <t>Staff Night Shift Differential</t>
  </si>
  <si>
    <t>Account Code &amp; Title</t>
  </si>
  <si>
    <t>Suffix &amp; PCNs</t>
  </si>
  <si>
    <t>Permanent Pay/FTE Chg increase</t>
  </si>
  <si>
    <t>Permanent Pay/FTE Chg decrease</t>
  </si>
  <si>
    <t>Common Return from Leave w/o Pay, w/ Benefits</t>
  </si>
  <si>
    <r>
      <t xml:space="preserve">Common Return from Leave w/o Pay, </t>
    </r>
    <r>
      <rPr>
        <b/>
        <sz val="10"/>
        <color rgb="FFC00000"/>
        <rFont val="Arial"/>
        <family val="2"/>
      </rPr>
      <t>w/o</t>
    </r>
    <r>
      <rPr>
        <sz val="10"/>
        <color rgb="FF000000"/>
        <rFont val="Arial"/>
        <family val="2"/>
      </rPr>
      <t xml:space="preserve"> Benefits</t>
    </r>
  </si>
  <si>
    <r>
      <t xml:space="preserve">Common Change of Title for </t>
    </r>
    <r>
      <rPr>
        <b/>
        <sz val="10"/>
        <color rgb="FFC00000"/>
        <rFont val="Arial"/>
        <family val="2"/>
      </rPr>
      <t>Classified</t>
    </r>
    <r>
      <rPr>
        <sz val="10"/>
        <color rgb="FF000000"/>
        <rFont val="Arial"/>
        <family val="2"/>
      </rPr>
      <t xml:space="preserve"> and </t>
    </r>
    <r>
      <rPr>
        <b/>
        <sz val="10"/>
        <color rgb="FFC00000"/>
        <rFont val="Arial"/>
        <family val="2"/>
      </rPr>
      <t>Exempt</t>
    </r>
    <r>
      <rPr>
        <sz val="10"/>
        <color rgb="FF000000"/>
        <rFont val="Arial"/>
        <family val="2"/>
      </rPr>
      <t xml:space="preserve"> Only</t>
    </r>
  </si>
  <si>
    <t>Teaching / Support Assistant or Research Assistant</t>
  </si>
  <si>
    <t>Teaching / Support Assistant</t>
  </si>
  <si>
    <t>Payroll and Approval FY 2019 Deadlines</t>
  </si>
  <si>
    <t>FY20</t>
  </si>
  <si>
    <t xml:space="preserve"> = Holiday / University of Idaho closed</t>
  </si>
  <si>
    <t xml:space="preserve"> = Use Annual Leave or Comp Time / UI closed to Public</t>
  </si>
  <si>
    <t>*Note: FY20 - Holiday Dates not yet determinded</t>
  </si>
  <si>
    <t>ACADEMIC &amp; FISCAL PAYROLL DATES - FY 19</t>
  </si>
  <si>
    <t>FISCAL YEAR</t>
  </si>
  <si>
    <t>PAYROLL / CONTRACT DATES:  7/01/18 – 6/29/19 (2080 HOURS)</t>
  </si>
  <si>
    <t>ACADEMIC YEAR - DEFERRED PAY (PAID OVER 12 MONTHS)</t>
  </si>
  <si>
    <t>CONTRACT DATES: 8/12/18 - 5/18/19 (1600 HOURS) - DP 20</t>
  </si>
  <si>
    <t>PAYROLL DATES: 7/01/18 – 6/29/19 (2160 HOURS)</t>
  </si>
  <si>
    <r>
      <t xml:space="preserve">    </t>
    </r>
    <r>
      <rPr>
        <b/>
        <sz val="12"/>
        <color theme="1"/>
        <rFont val="Times New Roman"/>
        <family val="1"/>
      </rPr>
      <t>ACADEMIC YEAR - NO DEFERRED PAY</t>
    </r>
  </si>
  <si>
    <t>PAYROLL/CONTRACT DATES:  8/12/18 - 5/11/19 (1560 HOURS)</t>
  </si>
  <si>
    <t>Fall Semester 2018:  8/13/18 Jobs Effective, 8/12/18 Personnel, return 12/15/18</t>
  </si>
  <si>
    <t>Spring Semester 2019:  1/06/19 Jobs Effective &amp; Personnel, return 5/11/19</t>
  </si>
  <si>
    <t>Full Year 2018-19, deferred pay:  7/02/18 Effective, 7/01/18 Personnel, return 6/29/18</t>
  </si>
  <si>
    <t>PAYROLL / CONTRACT DATES: 8/12/18 - 12/15/18 (720 HOURS)</t>
  </si>
  <si>
    <t>FALL SEMESTER 2018</t>
  </si>
  <si>
    <t>SPRING SEMESTER 2019</t>
  </si>
  <si>
    <t>PAYROLL / CONTRACT DATES: 1/06/19 - 5/11/19 (720 HOURS)</t>
  </si>
  <si>
    <t>CY 2019 Payroll Deadlines</t>
  </si>
  <si>
    <t>On Tuesday of the first week, all Timesheets are due from the Previous Pay Period</t>
  </si>
  <si>
    <t>From Tuesday through Thursday of the first week, Payroll is processing the previous Pay Period</t>
  </si>
  <si>
    <t xml:space="preserve">On Thursday afternoon of the first week, the Payroll process will "revert" the Last Paid Date for any PCN / Suffix combo that did not have </t>
  </si>
  <si>
    <t>any hours in them.  This means to wait until Thursday afternoon to terminate positions with their actual Last Paid Date</t>
  </si>
  <si>
    <t>Employee Class Descriptions</t>
  </si>
  <si>
    <t>Temporary Faculty – Lecturer (F9 and Position Class Code of 15300)</t>
  </si>
  <si>
    <t>Classified Contingent, Original Appointment</t>
  </si>
  <si>
    <t>Classified Contingent, Additional Appt, New PCN / Suffix</t>
  </si>
  <si>
    <t>Classified Contingent, Reappointment, New PCN / Suffix</t>
  </si>
  <si>
    <t>Classified Contingent, Reappointment, Previous PCN / Suffix</t>
  </si>
  <si>
    <t>Classified Contingent, Change to New PCN / Suffix, from T1 to C1</t>
  </si>
  <si>
    <t>Classified Contingent, Change to New PCN / Suffix</t>
  </si>
  <si>
    <t>Classified Contingent, Change to Previous PCN / Suffix</t>
  </si>
  <si>
    <t>Classified Contingent Promotion to New PCN / Suffix</t>
  </si>
  <si>
    <t>EXEMPT Contingent (Suffix 01)</t>
  </si>
  <si>
    <t>Exempt Contingent Original Appointment</t>
  </si>
  <si>
    <t>Exempt Contingent Additional Appointment New PCN / Suffix</t>
  </si>
  <si>
    <t>Exempt Contingent Reappointment New PCN / Suffix</t>
  </si>
  <si>
    <t>Exempt Contingent Reappointment Previous PCN / Suffix</t>
  </si>
  <si>
    <t>Exempt Contingent Change to New PCN / Suffix</t>
  </si>
  <si>
    <t>Exempt Contingent Change to Previous PCN / Suffix</t>
  </si>
  <si>
    <t>Exempt Contingent Promotion to New PCN / Suffix</t>
  </si>
  <si>
    <t>FACULTY Contingent (Suffix 01)</t>
  </si>
  <si>
    <t>Faculty Contingent Additional Appointment New PCN / Suffix</t>
  </si>
  <si>
    <t>Faculty Contingent Additional Appointment Previous PCN / Suffix</t>
  </si>
  <si>
    <t>Faculty Contingent Reappointment Previous PCN / Suffix</t>
  </si>
  <si>
    <t>Faculty Contingent Reappointment New PCN / Suffix</t>
  </si>
  <si>
    <t>Faculty Contingent Change to New PCN / Suffix</t>
  </si>
  <si>
    <t>Faculty Contingent Promotion to New PCN / Suffix</t>
  </si>
  <si>
    <r>
      <t xml:space="preserve">CLASSIFIED CONTINGENT </t>
    </r>
    <r>
      <rPr>
        <b/>
        <sz val="14"/>
        <color theme="1"/>
        <rFont val="Calibri"/>
        <family val="2"/>
        <scheme val="minor"/>
      </rPr>
      <t>(Suffix 01)</t>
    </r>
  </si>
  <si>
    <r>
      <t xml:space="preserve">FACULTY CONTINGENT </t>
    </r>
    <r>
      <rPr>
        <b/>
        <sz val="14"/>
        <color rgb="FF000000"/>
        <rFont val="Calibri"/>
        <family val="2"/>
        <scheme val="minor"/>
      </rPr>
      <t>(Suffix: 01)</t>
    </r>
  </si>
  <si>
    <r>
      <t xml:space="preserve">EXEMPT CONTINGENT </t>
    </r>
    <r>
      <rPr>
        <b/>
        <sz val="14"/>
        <color rgb="FF000000"/>
        <rFont val="Calibri"/>
        <family val="2"/>
        <scheme val="minor"/>
      </rPr>
      <t>(Suffix: 01)</t>
    </r>
  </si>
  <si>
    <r>
      <t xml:space="preserve">Exempt, Contingent, Original Appointment w/ </t>
    </r>
    <r>
      <rPr>
        <i/>
        <sz val="10"/>
        <color rgb="FF000000"/>
        <rFont val="Arial"/>
        <family val="2"/>
      </rPr>
      <t>Deferred Pay</t>
    </r>
  </si>
  <si>
    <t>Faculty Contingent Original Appointment w/ Deferred Pay</t>
  </si>
  <si>
    <t>Faculty Contingent Additional Appointment, New PCN / Suffix w/ Deferred Pay</t>
  </si>
  <si>
    <t>Faculty Contingent Reappointment, Previous PCN / Suffix w/ Deferred Pay</t>
  </si>
  <si>
    <t>Faculty Contingent Reappointment, New PCN / Suffix w/ Deferred Pay</t>
  </si>
  <si>
    <r>
      <t xml:space="preserve">Faculty Contingent Original Appointment, </t>
    </r>
    <r>
      <rPr>
        <b/>
        <sz val="10"/>
        <color theme="1"/>
        <rFont val="Arial"/>
        <family val="2"/>
      </rPr>
      <t>AY for 19.5 Pays</t>
    </r>
  </si>
  <si>
    <r>
      <t xml:space="preserve">Faculty Contingent Original Appointment, </t>
    </r>
    <r>
      <rPr>
        <b/>
        <sz val="10"/>
        <color rgb="FFFF0000"/>
        <rFont val="Arial"/>
        <family val="2"/>
      </rPr>
      <t>FY for 26 Pays</t>
    </r>
  </si>
  <si>
    <r>
      <t xml:space="preserve">Full Year 2018-19, </t>
    </r>
    <r>
      <rPr>
        <u/>
        <sz val="12"/>
        <color theme="1"/>
        <rFont val="Times New Roman"/>
        <family val="1"/>
      </rPr>
      <t>non-deferred pay</t>
    </r>
    <r>
      <rPr>
        <sz val="12"/>
        <color theme="1"/>
        <rFont val="Times New Roman"/>
        <family val="1"/>
      </rPr>
      <t>:  8/13/18 Effective, 8/12/18 Personnel, return 5/11/19</t>
    </r>
  </si>
  <si>
    <t>FACULTY NON-BENEFIT ELIGIBLE (F5)</t>
  </si>
  <si>
    <t>F5</t>
  </si>
  <si>
    <r>
      <t xml:space="preserve">Faculty working on a </t>
    </r>
    <r>
      <rPr>
        <b/>
        <sz val="12"/>
        <color rgb="FF000000"/>
        <rFont val="Calibri"/>
        <family val="2"/>
        <scheme val="minor"/>
      </rPr>
      <t>Semester</t>
    </r>
    <r>
      <rPr>
        <sz val="12"/>
        <color rgb="FF000000"/>
        <rFont val="Calibri"/>
        <family val="2"/>
        <scheme val="minor"/>
      </rPr>
      <t xml:space="preserve"> basis or a period within a </t>
    </r>
    <r>
      <rPr>
        <b/>
        <sz val="12"/>
        <color rgb="FF000000"/>
        <rFont val="Calibri"/>
        <family val="2"/>
        <scheme val="minor"/>
      </rPr>
      <t>Semester</t>
    </r>
    <r>
      <rPr>
        <sz val="12"/>
        <color rgb="FF000000"/>
        <rFont val="Calibri"/>
        <family val="2"/>
        <scheme val="minor"/>
      </rPr>
      <t xml:space="preserve"> (any FTE)</t>
    </r>
  </si>
  <si>
    <t>Semester</t>
  </si>
  <si>
    <t>**Do Not Use**</t>
  </si>
  <si>
    <t>Summer 2019</t>
  </si>
  <si>
    <t>Fall 2019</t>
  </si>
  <si>
    <t>Spring 2020</t>
  </si>
  <si>
    <t>Academic Year 2019-2020</t>
  </si>
  <si>
    <t>7 / 7</t>
  </si>
  <si>
    <t>Fiscal Year 2020</t>
  </si>
  <si>
    <t>CY 2020 Payroll Deadlines</t>
  </si>
  <si>
    <t>ACADEMIC &amp; FISCAL PAYROLL DATES - FY 2020</t>
  </si>
  <si>
    <t>FISCAL YEAR 2020</t>
  </si>
  <si>
    <t>PAYROLL/CONTRACT DATES:  6/30/19 – 6/27/20 (2080 HOURS)</t>
  </si>
  <si>
    <t>ACADEMIC YEAR 2019-2020 - DEFERRED PAY (PAID OVER 12 MONTHS)</t>
  </si>
  <si>
    <t>CONTRACT DATES: 8/11/19 - 5/16/20 (1600 HOURS) - DP 20</t>
  </si>
  <si>
    <t>PAYROLL DATES: 6/30/19 – 6/27/20 (2080 HOURS)</t>
  </si>
  <si>
    <r>
      <t xml:space="preserve">    </t>
    </r>
    <r>
      <rPr>
        <b/>
        <sz val="12"/>
        <color theme="1"/>
        <rFont val="Times New Roman"/>
        <family val="1"/>
      </rPr>
      <t>ACADEMIC YEAR 2019-2020 - NO DEFERRED PAY</t>
    </r>
  </si>
  <si>
    <t>PAYROLL/CONTRACT DATES:  8/18/19 - 5/16/20 (1560 HOURS)</t>
  </si>
  <si>
    <t>Fall Semester 2019:  8/19/19 Jobs Effective, 8/18/19 Personnel, return 12/21/19</t>
  </si>
  <si>
    <t>Spring Semester 2020:  01/12/19 Jobs Effective &amp; Personnel, return 5/16/20</t>
  </si>
  <si>
    <t>Full Year 2019-20, deferred pay:  7/01/19 Effective, 6/30/19 Personnel, return 6/27/20</t>
  </si>
  <si>
    <r>
      <t xml:space="preserve">Full Year 2019-20, </t>
    </r>
    <r>
      <rPr>
        <u/>
        <sz val="12"/>
        <color theme="1"/>
        <rFont val="Times New Roman"/>
        <family val="1"/>
      </rPr>
      <t>non-deferred pay</t>
    </r>
    <r>
      <rPr>
        <sz val="12"/>
        <color theme="1"/>
        <rFont val="Times New Roman"/>
        <family val="1"/>
      </rPr>
      <t>:  8/19/19 Effective, 8/18/19 Personnel, return 5/16/20</t>
    </r>
  </si>
  <si>
    <t>FALL SEMESTER 2019</t>
  </si>
  <si>
    <t>PAYROLL / CONTRACT DATES: 8/18/19 - 12/21/19 (720 HOURS)</t>
  </si>
  <si>
    <t>SPRING SEMESTER 2020</t>
  </si>
  <si>
    <t>PAYROLL / CONTRACT DATES: 1/12/20 - 5/16/20 (720 HOURS)</t>
  </si>
  <si>
    <t>SUMMER 2020 PAYROLL / CONTRACT DATES:  5/17/20 - 8/15/20 (520 Hours)</t>
  </si>
  <si>
    <t>SUMMER 2018 PAYROLL / CONTRACT DATES:  5/12/19 - 8/17/19 (600 hours)</t>
  </si>
  <si>
    <t>7.0 Pays, 7.0 Factor</t>
  </si>
  <si>
    <t>FY21</t>
  </si>
  <si>
    <t>FY 2020 Deadlines</t>
  </si>
  <si>
    <r>
      <rPr>
        <sz val="13"/>
        <color rgb="FFFF0000"/>
        <rFont val="Cambria"/>
        <family val="1"/>
        <scheme val="major"/>
      </rPr>
      <t>**</t>
    </r>
    <r>
      <rPr>
        <sz val="13"/>
        <color theme="1"/>
        <rFont val="Cambria"/>
        <family val="1"/>
        <scheme val="major"/>
      </rPr>
      <t>EPAF Deadline (Tuesday) 5:00 pm</t>
    </r>
  </si>
  <si>
    <t xml:space="preserve">Timesheets Available (Sunday) 12:01 AM </t>
  </si>
  <si>
    <r>
      <t>**Approval Deadline (</t>
    </r>
    <r>
      <rPr>
        <b/>
        <sz val="13"/>
        <color theme="1"/>
        <rFont val="Cambria"/>
        <family val="1"/>
        <scheme val="major"/>
      </rPr>
      <t>Tuesday) 5:00pm</t>
    </r>
  </si>
  <si>
    <t xml:space="preserve">**This deadline may differ with departments, not to be any later than the Tuesday 5:00pm deadline. </t>
  </si>
  <si>
    <r>
      <rPr>
        <b/>
        <u/>
        <sz val="16"/>
        <color rgb="FF0070C0"/>
        <rFont val="Calibri"/>
        <family val="2"/>
        <scheme val="minor"/>
      </rPr>
      <t>FY 20</t>
    </r>
    <r>
      <rPr>
        <b/>
        <sz val="16"/>
        <color rgb="FF0070C0"/>
        <rFont val="Calibri"/>
        <family val="2"/>
        <scheme val="minor"/>
      </rPr>
      <t xml:space="preserve"> Deferred Pay Schedule</t>
    </r>
  </si>
  <si>
    <t xml:space="preserve">8/18/19 - 5/16/20  -  20 factors/ 26 pays
</t>
  </si>
  <si>
    <t>NPOSCG</t>
  </si>
  <si>
    <t>Exempt Position Change</t>
  </si>
  <si>
    <t>CPOSCG</t>
  </si>
  <si>
    <t>Classified Position Change</t>
  </si>
  <si>
    <t>XX9900</t>
  </si>
  <si>
    <t>XX9901</t>
  </si>
  <si>
    <t>XX9902</t>
  </si>
  <si>
    <t>XX9903</t>
  </si>
  <si>
    <t>XX9904</t>
  </si>
  <si>
    <t>XX9905</t>
  </si>
  <si>
    <t>XX9906</t>
  </si>
  <si>
    <t>XX9907</t>
  </si>
  <si>
    <t>XX9908</t>
  </si>
  <si>
    <t>XX9909</t>
  </si>
  <si>
    <t>XX9910</t>
  </si>
  <si>
    <t>and the 2nd job will be XX9600.  Both jobs have the title of "TH-Clerical/Tutors"</t>
  </si>
  <si>
    <t>T49950</t>
  </si>
  <si>
    <t>T49951</t>
  </si>
  <si>
    <t>T49952</t>
  </si>
  <si>
    <t>T49953</t>
  </si>
  <si>
    <t>T49954</t>
  </si>
  <si>
    <t>T49955</t>
  </si>
  <si>
    <t>T49956</t>
  </si>
  <si>
    <t>T49957</t>
  </si>
  <si>
    <t>T49958</t>
  </si>
  <si>
    <t>T49959</t>
  </si>
  <si>
    <t>T49960</t>
  </si>
  <si>
    <t>ST9950</t>
  </si>
  <si>
    <t>ST9951</t>
  </si>
  <si>
    <t>ST9952</t>
  </si>
  <si>
    <t>ST9953</t>
  </si>
  <si>
    <t>ST9954</t>
  </si>
  <si>
    <t>ST9955</t>
  </si>
  <si>
    <t>ST9956</t>
  </si>
  <si>
    <t>ST9957</t>
  </si>
  <si>
    <t>ST9958</t>
  </si>
  <si>
    <t>ST9959</t>
  </si>
  <si>
    <t>ST9960</t>
  </si>
  <si>
    <t>EPPENP</t>
  </si>
  <si>
    <t>Exempt Permanent Change, T1 to E1</t>
  </si>
  <si>
    <t>ETPENP</t>
  </si>
  <si>
    <t>Exempt Contingent Change, T1 to E1</t>
  </si>
  <si>
    <t>Run a list of your Affiliates within Argos! - Human Resources, Departmental Reports, Affiliate List by Department/College</t>
  </si>
  <si>
    <t>Academic Year Basis</t>
  </si>
  <si>
    <t>4 DIGIT CIP</t>
  </si>
  <si>
    <t>CIP DISCIPLINE</t>
  </si>
  <si>
    <t>Post Doc</t>
  </si>
  <si>
    <t>Instructor</t>
  </si>
  <si>
    <t>Senior Instructor</t>
  </si>
  <si>
    <t>Assistant Professor</t>
  </si>
  <si>
    <t>Associate Professor</t>
  </si>
  <si>
    <t>Professor &amp; Distinguished Professor</t>
  </si>
  <si>
    <t>0101</t>
  </si>
  <si>
    <t>0102</t>
  </si>
  <si>
    <t>0103</t>
  </si>
  <si>
    <t>0108</t>
  </si>
  <si>
    <t>0109</t>
  </si>
  <si>
    <t>0110</t>
  </si>
  <si>
    <t>0111</t>
  </si>
  <si>
    <t>0112</t>
  </si>
  <si>
    <t>0301</t>
  </si>
  <si>
    <t>0302</t>
  </si>
  <si>
    <t>0303</t>
  </si>
  <si>
    <t>0305</t>
  </si>
  <si>
    <t>0306</t>
  </si>
  <si>
    <t>0402</t>
  </si>
  <si>
    <t>0403</t>
  </si>
  <si>
    <t>0406</t>
  </si>
  <si>
    <t>0501</t>
  </si>
  <si>
    <t>0904</t>
  </si>
  <si>
    <t>0907</t>
  </si>
  <si>
    <t>0909</t>
  </si>
  <si>
    <t>1003</t>
  </si>
  <si>
    <t>1107</t>
  </si>
  <si>
    <t>1301</t>
  </si>
  <si>
    <t>1303</t>
  </si>
  <si>
    <t>1304</t>
  </si>
  <si>
    <t>1310</t>
  </si>
  <si>
    <t>1311</t>
  </si>
  <si>
    <t>1312</t>
  </si>
  <si>
    <t>1313</t>
  </si>
  <si>
    <t>1314</t>
  </si>
  <si>
    <t>1407</t>
  </si>
  <si>
    <t>1408</t>
  </si>
  <si>
    <t>1409</t>
  </si>
  <si>
    <t>1410</t>
  </si>
  <si>
    <t>1418</t>
  </si>
  <si>
    <t>1419</t>
  </si>
  <si>
    <t>1420</t>
  </si>
  <si>
    <t>1423</t>
  </si>
  <si>
    <t>1439</t>
  </si>
  <si>
    <t>1445</t>
  </si>
  <si>
    <t>1499</t>
  </si>
  <si>
    <t>1506</t>
  </si>
  <si>
    <t>1601</t>
  </si>
  <si>
    <t>1609</t>
  </si>
  <si>
    <t>1901</t>
  </si>
  <si>
    <t>1905</t>
  </si>
  <si>
    <t>1907</t>
  </si>
  <si>
    <t>1909</t>
  </si>
  <si>
    <t>2201</t>
  </si>
  <si>
    <t>2301</t>
  </si>
  <si>
    <t>2313</t>
  </si>
  <si>
    <t>2401</t>
  </si>
  <si>
    <t>2601</t>
  </si>
  <si>
    <t>2602</t>
  </si>
  <si>
    <t>2605</t>
  </si>
  <si>
    <t>2607</t>
  </si>
  <si>
    <t>2609</t>
  </si>
  <si>
    <t>2611</t>
  </si>
  <si>
    <t>2612</t>
  </si>
  <si>
    <t>2613</t>
  </si>
  <si>
    <t>2615</t>
  </si>
  <si>
    <t>2701</t>
  </si>
  <si>
    <t>2703</t>
  </si>
  <si>
    <t>2705</t>
  </si>
  <si>
    <t>3099</t>
  </si>
  <si>
    <t>3103</t>
  </si>
  <si>
    <t>3105</t>
  </si>
  <si>
    <t>3801</t>
  </si>
  <si>
    <t>4005</t>
  </si>
  <si>
    <t>4006</t>
  </si>
  <si>
    <t>4008</t>
  </si>
  <si>
    <t>4201</t>
  </si>
  <si>
    <t>4227</t>
  </si>
  <si>
    <t>4404</t>
  </si>
  <si>
    <t>4502</t>
  </si>
  <si>
    <t>4506</t>
  </si>
  <si>
    <t>4507</t>
  </si>
  <si>
    <t>4509</t>
  </si>
  <si>
    <t>4510</t>
  </si>
  <si>
    <t>4511</t>
  </si>
  <si>
    <t>5003</t>
  </si>
  <si>
    <t>5004</t>
  </si>
  <si>
    <t>5005</t>
  </si>
  <si>
    <t>5006</t>
  </si>
  <si>
    <t>5007</t>
  </si>
  <si>
    <t>5009</t>
  </si>
  <si>
    <t>5010</t>
  </si>
  <si>
    <t>5100</t>
  </si>
  <si>
    <t>5109</t>
  </si>
  <si>
    <t>5110</t>
  </si>
  <si>
    <t>5112</t>
  </si>
  <si>
    <t>5123</t>
  </si>
  <si>
    <t>5202</t>
  </si>
  <si>
    <t>5203</t>
  </si>
  <si>
    <t>5206</t>
  </si>
  <si>
    <t>5208</t>
  </si>
  <si>
    <t>5210</t>
  </si>
  <si>
    <t>5212</t>
  </si>
  <si>
    <t>5214</t>
  </si>
  <si>
    <t>5401</t>
  </si>
  <si>
    <t>AEXE</t>
  </si>
  <si>
    <t>EXTE</t>
  </si>
  <si>
    <t>AREE</t>
  </si>
  <si>
    <t>LIBD</t>
  </si>
  <si>
    <t>LIBL</t>
  </si>
  <si>
    <t>LIBR</t>
  </si>
  <si>
    <t>BIOL</t>
  </si>
  <si>
    <t>GEOG</t>
  </si>
  <si>
    <t>MATH</t>
  </si>
  <si>
    <t>Agricultural Business and Management</t>
  </si>
  <si>
    <t>Agricultural Mechanization</t>
  </si>
  <si>
    <t>Agricultural Production Operations</t>
  </si>
  <si>
    <t>Agricultural Public Services</t>
  </si>
  <si>
    <t>Animal Sciences</t>
  </si>
  <si>
    <t>Food Science and Technology</t>
  </si>
  <si>
    <t>Plant Sciences</t>
  </si>
  <si>
    <t>Soil Sciences</t>
  </si>
  <si>
    <t>Natural Resources Conservation and Research</t>
  </si>
  <si>
    <t>Natural Resources Management and Policy</t>
  </si>
  <si>
    <t>Fishing and Fisheries Sciences and Management</t>
  </si>
  <si>
    <t>Forestry</t>
  </si>
  <si>
    <t>Wildlife and Wildlands Science and Management</t>
  </si>
  <si>
    <t>Architecture</t>
  </si>
  <si>
    <t>City/Urban, Community and Regional Planning</t>
  </si>
  <si>
    <t>Landscape Architecture</t>
  </si>
  <si>
    <t>Area Studies</t>
  </si>
  <si>
    <t>Journalism</t>
  </si>
  <si>
    <t>Radio, Television, and Digital Communication</t>
  </si>
  <si>
    <t>Public Relations, Advertising, and Applied Communication</t>
  </si>
  <si>
    <t>Graphic Communications</t>
  </si>
  <si>
    <t>Computer Science</t>
  </si>
  <si>
    <t>Education, General</t>
  </si>
  <si>
    <t>Curriculum and Instruction</t>
  </si>
  <si>
    <t>Educational Administration and Supervision</t>
  </si>
  <si>
    <t>Special Education and Teaching</t>
  </si>
  <si>
    <t>Student Counseling and Personnel Services</t>
  </si>
  <si>
    <t>Teacher Education and Professional Development, Specific Levels and Methods</t>
  </si>
  <si>
    <t>Teacher Education and Professional Development, Specific Subject Areas</t>
  </si>
  <si>
    <t>Teach English, French as Second/Foreign Lang</t>
  </si>
  <si>
    <t>Chemical Engineering</t>
  </si>
  <si>
    <t>Civil Engineering</t>
  </si>
  <si>
    <t>Computer Engineering, General</t>
  </si>
  <si>
    <t>Electrical, Electronics and Communications Engineering</t>
  </si>
  <si>
    <t>Materials Engineering</t>
  </si>
  <si>
    <t>Mechanical Engineering</t>
  </si>
  <si>
    <t xml:space="preserve">Metallurgical Engineering </t>
  </si>
  <si>
    <t>Nuclear Engineering</t>
  </si>
  <si>
    <t>Geological/Geophysical Engineering</t>
  </si>
  <si>
    <t>Biological/Biosystems Engineering</t>
  </si>
  <si>
    <t>Engineering, Other</t>
  </si>
  <si>
    <t>Industrial Production Technologies/Technicians</t>
  </si>
  <si>
    <t>Linguistic, Comparative, and Related Language Studies and Services</t>
  </si>
  <si>
    <t>Romance Languages, Literatures, and Linguistics</t>
  </si>
  <si>
    <t>Family and Consumer Sciences/Human Sciences</t>
  </si>
  <si>
    <t>Foods, Nutrition, and Related Services</t>
  </si>
  <si>
    <t>Human Development, Family Studies, and Related Studies</t>
  </si>
  <si>
    <t>Apparel and Textiles</t>
  </si>
  <si>
    <t>Law (LL.B., J.D.)</t>
  </si>
  <si>
    <t>English Language and Literature, General</t>
  </si>
  <si>
    <t xml:space="preserve">Rhetoric and Composition/Writing Studies. </t>
  </si>
  <si>
    <t>Liberal Arts and Sciences, General Studies and Humanities</t>
  </si>
  <si>
    <t>Biology, General</t>
  </si>
  <si>
    <t>Biochemistry, Biophysics, and Molecular Biology</t>
  </si>
  <si>
    <t>Microbiological Sciences and Immunology</t>
  </si>
  <si>
    <t>Zoology/Animal Biology</t>
  </si>
  <si>
    <t>Exercise Physiology</t>
  </si>
  <si>
    <t>Biomathematics, Bioinformatics, and Computational Biology</t>
  </si>
  <si>
    <t>Biotechnology</t>
  </si>
  <si>
    <t>Ecology, Evolution, Systematics, and Population Biology</t>
  </si>
  <si>
    <t>Neurobiology and Neurosciences</t>
  </si>
  <si>
    <t>Mathematics</t>
  </si>
  <si>
    <t>Applied Mathematics</t>
  </si>
  <si>
    <t>Statistics</t>
  </si>
  <si>
    <t>Multi/Interdisciplinary Studies, Other</t>
  </si>
  <si>
    <t>Parks, Recreation and Leisure Facilities Management</t>
  </si>
  <si>
    <t>Health and Physical Education/Fitness</t>
  </si>
  <si>
    <t xml:space="preserve">Philosophy </t>
  </si>
  <si>
    <t>Chemistry</t>
  </si>
  <si>
    <t>Geological and Earth Sciences/Geosciences</t>
  </si>
  <si>
    <t>Physics</t>
  </si>
  <si>
    <t>Psychology, General</t>
  </si>
  <si>
    <t xml:space="preserve">Research and Experimental Psychology </t>
  </si>
  <si>
    <t>Public Administration</t>
  </si>
  <si>
    <t>Anthropology</t>
  </si>
  <si>
    <t>Economics</t>
  </si>
  <si>
    <t>Geography and Cartography</t>
  </si>
  <si>
    <t>International Relations and National Security Studies</t>
  </si>
  <si>
    <t>Political Science and Government</t>
  </si>
  <si>
    <t>Sociology</t>
  </si>
  <si>
    <t>Dance</t>
  </si>
  <si>
    <t>Design and Applied Arts</t>
  </si>
  <si>
    <t>Drama/Theatre Arts and Stagecraft</t>
  </si>
  <si>
    <t>Film/Video and Photographic Arts</t>
  </si>
  <si>
    <t>Fine and Studio Art</t>
  </si>
  <si>
    <t>Music</t>
  </si>
  <si>
    <t xml:space="preserve">Arts, Entertainment,and Media Management </t>
  </si>
  <si>
    <t>Health Services/Allied Health/Health Sciences, General</t>
  </si>
  <si>
    <t>Allied Health Diagnostic, Intervention, and Treatment Professions</t>
  </si>
  <si>
    <t>Clinical/Medical Laboratory Science/Research and Allied Professions</t>
  </si>
  <si>
    <t>Medicine (MD)</t>
  </si>
  <si>
    <t>Rehabilitation and Therapeutic Professions</t>
  </si>
  <si>
    <t>Business Administration, Management and Operations</t>
  </si>
  <si>
    <t>Accounting and Related Services</t>
  </si>
  <si>
    <t>Business/Managerial Economics</t>
  </si>
  <si>
    <t>Finance and Financial Management Services</t>
  </si>
  <si>
    <t>Human Resources Management and Services</t>
  </si>
  <si>
    <t>Management Information Systems and Services</t>
  </si>
  <si>
    <t>Marketing</t>
  </si>
  <si>
    <t>History</t>
  </si>
  <si>
    <t>Associate Extension Educator</t>
  </si>
  <si>
    <t>County Extension Educator</t>
  </si>
  <si>
    <t>Area Extension Educator</t>
  </si>
  <si>
    <t>Library, Data, Systems and Technology</t>
  </si>
  <si>
    <t>Library, Law</t>
  </si>
  <si>
    <t>Library, Reference and Teaching</t>
  </si>
  <si>
    <t>Biology Department blended rate</t>
  </si>
  <si>
    <t>Geography Department blended rate</t>
  </si>
  <si>
    <t>Math Department blended rate</t>
  </si>
  <si>
    <r>
      <t>1.</t>
    </r>
    <r>
      <rPr>
        <sz val="14"/>
        <color theme="1"/>
        <rFont val="Times New Roman"/>
        <family val="1"/>
      </rPr>
      <t xml:space="preserve">       </t>
    </r>
    <r>
      <rPr>
        <sz val="14"/>
        <color theme="1"/>
        <rFont val="Calibri"/>
        <family val="2"/>
        <scheme val="minor"/>
      </rPr>
      <t xml:space="preserve">The university uses 45% of the market rate for a 9-month associate professor salary in the same CIP code as a benchmark for a 12-month postdoctoral fellow salary; this is defined as the </t>
    </r>
    <r>
      <rPr>
        <b/>
        <sz val="14"/>
        <color theme="1"/>
        <rFont val="Calibri"/>
        <family val="2"/>
        <scheme val="minor"/>
      </rPr>
      <t>Postdoctoral Market Salary</t>
    </r>
    <r>
      <rPr>
        <sz val="14"/>
        <color theme="1"/>
        <rFont val="Calibri"/>
        <family val="2"/>
        <scheme val="minor"/>
      </rPr>
      <t>.</t>
    </r>
  </si>
  <si>
    <r>
      <t>2.</t>
    </r>
    <r>
      <rPr>
        <sz val="14"/>
        <color theme="1"/>
        <rFont val="Times New Roman"/>
        <family val="1"/>
      </rPr>
      <t xml:space="preserve">       </t>
    </r>
    <r>
      <rPr>
        <sz val="14"/>
        <color theme="1"/>
        <rFont val="Calibri"/>
        <family val="2"/>
        <scheme val="minor"/>
      </rPr>
      <t>The university sets a minimum 12-month salary for postdoctoral fellows at either 90% of the Postdoctoral Market Salary or the current UI salary minimum for exempt status, ($39,208 as of 07.01.2019), whichever is higher.</t>
    </r>
  </si>
  <si>
    <r>
      <t>3.</t>
    </r>
    <r>
      <rPr>
        <sz val="14"/>
        <color theme="1"/>
        <rFont val="Times New Roman"/>
        <family val="1"/>
      </rPr>
      <t xml:space="preserve">      </t>
    </r>
    <r>
      <rPr>
        <sz val="14"/>
        <color theme="1"/>
        <rFont val="Calibri"/>
        <family val="2"/>
        <scheme val="minor"/>
      </rPr>
      <t>Departments are encouraged</t>
    </r>
    <r>
      <rPr>
        <sz val="14"/>
        <color rgb="FF000000"/>
        <rFont val="Calibri"/>
        <family val="2"/>
        <scheme val="minor"/>
      </rPr>
      <t xml:space="preserve"> to set postdoctoral fellow salaries with consideration to actual market rates in their fields, salary balance within the university, university objectives, and qualifications of individual scholars. There is no policy maximum on postdoctoral fellow salary, but all proposed salaries above 110% of the Postdoctoral Market Salary require the justification for the salary to be documented.  </t>
    </r>
  </si>
  <si>
    <r>
      <t>4.</t>
    </r>
    <r>
      <rPr>
        <sz val="14"/>
        <color theme="1"/>
        <rFont val="Times New Roman"/>
        <family val="1"/>
      </rPr>
      <t xml:space="preserve">      </t>
    </r>
    <r>
      <rPr>
        <sz val="14"/>
        <color theme="1"/>
        <rFont val="Calibri"/>
        <family val="2"/>
        <scheme val="minor"/>
      </rPr>
      <t xml:space="preserve">For grant funded positions, </t>
    </r>
    <r>
      <rPr>
        <sz val="14"/>
        <color rgb="FF000000"/>
        <rFont val="Calibri"/>
        <family val="2"/>
        <scheme val="minor"/>
      </rPr>
      <t>minimum and maximum salaries set by the granting agency apply (with the caveat that no postdoctoral salary may be paid below the university-mandated minimum defined in #2 above). Faculty are advised to consult with the Office of Sponsored Programs, particularly</t>
    </r>
    <r>
      <rPr>
        <sz val="14"/>
        <color theme="1"/>
        <rFont val="Calibri"/>
        <family val="2"/>
        <scheme val="minor"/>
      </rPr>
      <t xml:space="preserve"> for NIH grants.</t>
    </r>
  </si>
  <si>
    <r>
      <t>5.</t>
    </r>
    <r>
      <rPr>
        <sz val="14"/>
        <color theme="1"/>
        <rFont val="Times New Roman"/>
        <family val="1"/>
      </rPr>
      <t xml:space="preserve">       </t>
    </r>
    <r>
      <rPr>
        <sz val="14"/>
        <color theme="1"/>
        <rFont val="Calibri"/>
        <family val="2"/>
        <scheme val="minor"/>
      </rPr>
      <t>Post Doc positions are subject to a maximum length of 5 years. Continued employment at UI beyond a five-year term requires appointment in an appropriate staff or faculty position.</t>
    </r>
  </si>
  <si>
    <t>Fiscal Year 2020 Post Doc Salary Guidelines:</t>
  </si>
  <si>
    <t>Fiscal Year 2020 Faculty Salary Table- 3 year average</t>
  </si>
  <si>
    <t>010100</t>
  </si>
  <si>
    <t>010200</t>
  </si>
  <si>
    <t>010300</t>
  </si>
  <si>
    <t>010800</t>
  </si>
  <si>
    <t>010900</t>
  </si>
  <si>
    <t>011000</t>
  </si>
  <si>
    <t>011100</t>
  </si>
  <si>
    <t>011200</t>
  </si>
  <si>
    <t>030100</t>
  </si>
  <si>
    <t>030200</t>
  </si>
  <si>
    <t>030300</t>
  </si>
  <si>
    <t>030500</t>
  </si>
  <si>
    <t>030600</t>
  </si>
  <si>
    <t>040200</t>
  </si>
  <si>
    <t>040300</t>
  </si>
  <si>
    <t>040600</t>
  </si>
  <si>
    <t>050100</t>
  </si>
  <si>
    <t>090400</t>
  </si>
  <si>
    <t>090700</t>
  </si>
  <si>
    <t>090900</t>
  </si>
  <si>
    <t>131400</t>
  </si>
  <si>
    <t>260908</t>
  </si>
  <si>
    <t>261201</t>
  </si>
  <si>
    <t>500601</t>
  </si>
  <si>
    <t>510001</t>
  </si>
  <si>
    <t>520601</t>
  </si>
  <si>
    <t>AEXEDU</t>
  </si>
  <si>
    <t>EXTEDU</t>
  </si>
  <si>
    <t>AREEDU</t>
  </si>
  <si>
    <t>LIBDST</t>
  </si>
  <si>
    <t>LIBLAW</t>
  </si>
  <si>
    <t>LIBRET</t>
  </si>
  <si>
    <t>6 Digit CIP Code</t>
  </si>
  <si>
    <t>Pooled Positions:  Grad Assistants (GA), Temp Lecturer (F5/F9), Add'l Comp (AC)</t>
  </si>
  <si>
    <r>
      <rPr>
        <b/>
        <u/>
        <sz val="16"/>
        <color indexed="8"/>
        <rFont val="Calibri"/>
        <family val="2"/>
      </rPr>
      <t>Appointment Types</t>
    </r>
    <r>
      <rPr>
        <b/>
        <sz val="16"/>
        <color indexed="8"/>
        <rFont val="Calibri"/>
        <family val="2"/>
      </rPr>
      <t xml:space="preserve">- </t>
    </r>
    <r>
      <rPr>
        <sz val="16"/>
        <color indexed="8"/>
        <rFont val="Calibri"/>
        <family val="2"/>
      </rPr>
      <t>It is important to know the appointment type for an employee to select the correct Approval Category.</t>
    </r>
    <r>
      <rPr>
        <b/>
        <sz val="16"/>
        <color indexed="8"/>
        <rFont val="Calibri"/>
        <family val="2"/>
      </rPr>
      <t xml:space="preserve">  </t>
    </r>
    <r>
      <rPr>
        <sz val="16"/>
        <color indexed="8"/>
        <rFont val="Calibri"/>
        <family val="2"/>
      </rPr>
      <t xml:space="preserve">Use Banner to determine the job history for an employee.  Go to </t>
    </r>
    <r>
      <rPr>
        <b/>
        <sz val="16"/>
        <color indexed="8"/>
        <rFont val="Calibri"/>
        <family val="2"/>
      </rPr>
      <t>NBAJOBS</t>
    </r>
    <r>
      <rPr>
        <sz val="16"/>
        <color indexed="8"/>
        <rFont val="Calibri"/>
        <family val="2"/>
      </rPr>
      <t xml:space="preserve"> and a query date of </t>
    </r>
    <r>
      <rPr>
        <b/>
        <sz val="16"/>
        <color indexed="8"/>
        <rFont val="Calibri"/>
        <family val="2"/>
      </rPr>
      <t>01-01-96</t>
    </r>
    <r>
      <rPr>
        <sz val="16"/>
        <color indexed="8"/>
        <rFont val="Calibri"/>
        <family val="2"/>
      </rPr>
      <t xml:space="preserve"> to search for all previous job history.  Appointments are as follows:  </t>
    </r>
  </si>
  <si>
    <r>
      <rPr>
        <b/>
        <u/>
        <sz val="16"/>
        <color indexed="8"/>
        <rFont val="Calibri"/>
        <family val="2"/>
      </rPr>
      <t>People Admin Searches and EPAFs</t>
    </r>
    <r>
      <rPr>
        <b/>
        <sz val="16"/>
        <color indexed="8"/>
        <rFont val="Calibri"/>
        <family val="2"/>
      </rPr>
      <t xml:space="preserve">- </t>
    </r>
    <r>
      <rPr>
        <sz val="16"/>
        <color indexed="8"/>
        <rFont val="Calibri"/>
        <family val="2"/>
      </rPr>
      <t>For all searches in People Admin, we will need certain codes to be added to the EPAF Comments.  It depends on the Employee Type what is needed.  Any questions on People Admin can be directed to your Equal Opportunity / Affirmative Action Coordinator.  Find yours at https://www.uidaho.edu/human-resources/equal-employment-opportunity-affirmative-action/recruitment-and-hiring/aac and view the "List of EO/AACs"</t>
    </r>
  </si>
  <si>
    <t>All Job Titles star with 'XX' characters.  You cannot have two positions in the same title, e.g. XX9900 for 1st position</t>
  </si>
  <si>
    <t>COMMON TO RESEARCH ASSISTANTS</t>
  </si>
  <si>
    <t>COMMON TO TEACHING / SUPPORT ASSISTANTS</t>
  </si>
  <si>
    <r>
      <t xml:space="preserve">TEACHING / SUPPORT ASSISTANTS (GA) - </t>
    </r>
    <r>
      <rPr>
        <b/>
        <sz val="14"/>
        <color theme="1"/>
        <rFont val="Calibri"/>
        <family val="2"/>
        <scheme val="minor"/>
      </rPr>
      <t>Suffix 01</t>
    </r>
  </si>
  <si>
    <r>
      <t xml:space="preserve">RESEARCH ASSISTANTS (GA) - </t>
    </r>
    <r>
      <rPr>
        <b/>
        <sz val="14"/>
        <color theme="1"/>
        <rFont val="Calibri"/>
        <family val="2"/>
        <scheme val="minor"/>
      </rPr>
      <t>Suffix 01</t>
    </r>
  </si>
  <si>
    <t>Research Asst Change of Pay</t>
  </si>
  <si>
    <t>RA Labor Distribution Change</t>
  </si>
  <si>
    <r>
      <t>Research Asst Job Change (</t>
    </r>
    <r>
      <rPr>
        <sz val="10"/>
        <color rgb="FFC00000"/>
        <rFont val="Arial"/>
        <family val="2"/>
      </rPr>
      <t>Pay, FTE, Hours, Budget)</t>
    </r>
  </si>
  <si>
    <t>Research Asst Termination of Job</t>
  </si>
  <si>
    <t>TAHGPY</t>
  </si>
  <si>
    <t>TABDST</t>
  </si>
  <si>
    <t>TAMISC</t>
  </si>
  <si>
    <t>TATERM</t>
  </si>
  <si>
    <t>Teaching / Support Asst Change of Pay</t>
  </si>
  <si>
    <t>TA Labor Distribution Change</t>
  </si>
  <si>
    <r>
      <t>Teaching / Support Asst Job Change (</t>
    </r>
    <r>
      <rPr>
        <sz val="10"/>
        <color rgb="FFC00000"/>
        <rFont val="Arial"/>
        <family val="2"/>
      </rPr>
      <t>Pay, FTE, Hours, Budget)</t>
    </r>
  </si>
  <si>
    <r>
      <rPr>
        <b/>
        <u/>
        <sz val="16"/>
        <rFont val="Calibri"/>
        <family val="2"/>
      </rPr>
      <t>Click here</t>
    </r>
    <r>
      <rPr>
        <b/>
        <sz val="16"/>
        <rFont val="Calibri"/>
        <family val="2"/>
      </rPr>
      <t xml:space="preserve"> - TA Support FAQs  College of Graduate Studies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</si>
</sst>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m/dd/yy;@"/>
  </numFmts>
  <fonts count="114">
    <font>
      <sz val="11"/>
      <color theme="1"/>
      <name val="Calibri"/>
      <family val="2"/>
      <scheme val="minor"/>
    </font>
    <font>
      <b/>
      <sz val="16"/>
      <color theme="1"/>
      <name val="Calibri"/>
      <family val="2"/>
      <scheme val="minor"/>
    </font>
    <font>
      <b/>
      <sz val="11"/>
      <color rgb="FF000000"/>
      <name val="Calibri"/>
      <family val="2"/>
      <scheme val="minor"/>
    </font>
    <font>
      <sz val="11"/>
      <color rgb="FF000000"/>
      <name val="Calibri"/>
      <family val="2"/>
      <scheme val="minor"/>
    </font>
    <font>
      <vertAlign val="superscript"/>
      <sz val="11"/>
      <color rgb="FF000000"/>
      <name val="Calibri"/>
      <family val="2"/>
      <scheme val="minor"/>
    </font>
    <font>
      <b/>
      <sz val="16"/>
      <color rgb="FF000000"/>
      <name val="Calibri"/>
      <family val="2"/>
      <scheme val="minor"/>
    </font>
    <font>
      <b/>
      <sz val="11"/>
      <color theme="1"/>
      <name val="Calibri"/>
      <family val="2"/>
      <scheme val="minor"/>
    </font>
    <font>
      <sz val="10"/>
      <color theme="1"/>
      <name val="Calibri"/>
      <family val="2"/>
      <scheme val="minor"/>
    </font>
    <font>
      <sz val="10"/>
      <color theme="1"/>
      <name val="Courier"/>
      <family val="3"/>
    </font>
    <font>
      <sz val="10"/>
      <color rgb="FF000000"/>
      <name val="Arial"/>
      <family val="2"/>
    </font>
    <font>
      <b/>
      <u/>
      <sz val="10"/>
      <color rgb="FF000000"/>
      <name val="Arial"/>
      <family val="2"/>
    </font>
    <font>
      <b/>
      <u/>
      <sz val="10"/>
      <color theme="1"/>
      <name val="Arial"/>
      <family val="2"/>
    </font>
    <font>
      <sz val="10"/>
      <color theme="1"/>
      <name val="Times New Roman"/>
      <family val="1"/>
    </font>
    <font>
      <b/>
      <sz val="10"/>
      <color theme="1"/>
      <name val="Calibri"/>
      <family val="2"/>
    </font>
    <font>
      <b/>
      <sz val="10"/>
      <color rgb="FF000000"/>
      <name val="Calibri"/>
      <family val="2"/>
    </font>
    <font>
      <sz val="12"/>
      <color rgb="FF000000"/>
      <name val="Calibri"/>
      <family val="2"/>
    </font>
    <font>
      <sz val="10"/>
      <color theme="1"/>
      <name val="Arial"/>
      <family val="2"/>
    </font>
    <font>
      <sz val="16"/>
      <color theme="1"/>
      <name val="Calibri"/>
      <family val="2"/>
      <scheme val="minor"/>
    </font>
    <font>
      <sz val="11"/>
      <color theme="1"/>
      <name val="Calibri"/>
      <family val="2"/>
      <scheme val="minor"/>
    </font>
    <font>
      <b/>
      <sz val="8"/>
      <name val="Arial MT"/>
    </font>
    <font>
      <b/>
      <sz val="14"/>
      <name val="Arial MT"/>
    </font>
    <font>
      <b/>
      <u/>
      <sz val="10"/>
      <name val="Arial MT"/>
      <family val="2"/>
    </font>
    <font>
      <sz val="7"/>
      <name val="Arial MT"/>
    </font>
    <font>
      <sz val="8"/>
      <name val="Arial MT"/>
    </font>
    <font>
      <sz val="8"/>
      <name val="Arial"/>
      <family val="2"/>
    </font>
    <font>
      <u/>
      <sz val="7"/>
      <name val="Arial MT"/>
    </font>
    <font>
      <sz val="8"/>
      <name val="Arial MT"/>
      <family val="2"/>
    </font>
    <font>
      <u/>
      <sz val="10"/>
      <name val="Arial"/>
      <family val="2"/>
    </font>
    <font>
      <u/>
      <sz val="6"/>
      <name val="Arial"/>
      <family val="2"/>
    </font>
    <font>
      <u/>
      <sz val="11"/>
      <color theme="10"/>
      <name val="Calibri"/>
      <family val="2"/>
      <scheme val="minor"/>
    </font>
    <font>
      <b/>
      <u/>
      <sz val="18"/>
      <color rgb="FF4F81BD"/>
      <name val="Calibri"/>
      <family val="2"/>
    </font>
    <font>
      <sz val="18"/>
      <color theme="1"/>
      <name val="Calibri"/>
      <family val="2"/>
      <scheme val="minor"/>
    </font>
    <font>
      <sz val="16"/>
      <color theme="1"/>
      <name val="Courier"/>
      <family val="3"/>
    </font>
    <font>
      <b/>
      <sz val="12"/>
      <color theme="1"/>
      <name val="Times New Roman"/>
      <family val="1"/>
    </font>
    <font>
      <sz val="12"/>
      <color theme="1"/>
      <name val="Times New Roman"/>
      <family val="1"/>
    </font>
    <font>
      <b/>
      <u/>
      <sz val="12"/>
      <color theme="1"/>
      <name val="Times New Roman"/>
      <family val="1"/>
    </font>
    <font>
      <sz val="20"/>
      <color theme="1"/>
      <name val="Calibri"/>
      <family val="2"/>
      <scheme val="minor"/>
    </font>
    <font>
      <u/>
      <sz val="18"/>
      <color theme="10"/>
      <name val="Calibri"/>
      <family val="2"/>
    </font>
    <font>
      <u/>
      <sz val="20"/>
      <color theme="10"/>
      <name val="Calibri"/>
      <family val="2"/>
    </font>
    <font>
      <u/>
      <sz val="18"/>
      <color theme="10"/>
      <name val="Calibri"/>
      <family val="2"/>
      <scheme val="minor"/>
    </font>
    <font>
      <b/>
      <sz val="10"/>
      <color rgb="FF000000"/>
      <name val="Calibri"/>
      <family val="2"/>
      <scheme val="minor"/>
    </font>
    <font>
      <b/>
      <sz val="10"/>
      <color theme="1"/>
      <name val="Arial"/>
      <family val="2"/>
    </font>
    <font>
      <b/>
      <sz val="10"/>
      <color rgb="FF000000"/>
      <name val="Arial"/>
      <family val="2"/>
    </font>
    <font>
      <u/>
      <sz val="11"/>
      <color theme="1"/>
      <name val="Calibri"/>
      <family val="2"/>
      <scheme val="minor"/>
    </font>
    <font>
      <b/>
      <sz val="14"/>
      <color rgb="FF000000"/>
      <name val="Calibri"/>
      <family val="2"/>
      <scheme val="minor"/>
    </font>
    <font>
      <u/>
      <sz val="12"/>
      <color rgb="FF000000"/>
      <name val="Calibri"/>
      <family val="2"/>
      <scheme val="minor"/>
    </font>
    <font>
      <sz val="14"/>
      <color theme="1"/>
      <name val="Calibri"/>
      <family val="2"/>
      <scheme val="minor"/>
    </font>
    <font>
      <u/>
      <sz val="14"/>
      <color theme="1"/>
      <name val="Calibri"/>
      <family val="2"/>
      <scheme val="minor"/>
    </font>
    <font>
      <b/>
      <sz val="16"/>
      <color theme="1"/>
      <name val="Cambria"/>
      <family val="1"/>
      <scheme val="major"/>
    </font>
    <font>
      <sz val="13"/>
      <color theme="1"/>
      <name val="Cambria"/>
      <family val="1"/>
      <scheme val="major"/>
    </font>
    <font>
      <b/>
      <sz val="13"/>
      <color theme="1"/>
      <name val="Cambria"/>
      <family val="1"/>
      <scheme val="major"/>
    </font>
    <font>
      <sz val="12"/>
      <color theme="1"/>
      <name val="Cambria"/>
      <family val="1"/>
      <scheme val="major"/>
    </font>
    <font>
      <u/>
      <sz val="14"/>
      <color theme="10"/>
      <name val="Calibri"/>
      <family val="2"/>
      <scheme val="minor"/>
    </font>
    <font>
      <b/>
      <sz val="14"/>
      <color theme="1"/>
      <name val="Calibri"/>
      <family val="2"/>
      <scheme val="minor"/>
    </font>
    <font>
      <b/>
      <u/>
      <sz val="16"/>
      <color rgb="FF548DD4"/>
      <name val="Calibri"/>
      <family val="2"/>
      <scheme val="minor"/>
    </font>
    <font>
      <i/>
      <sz val="10"/>
      <color rgb="FF000000"/>
      <name val="Arial"/>
      <family val="2"/>
    </font>
    <font>
      <b/>
      <sz val="16"/>
      <color rgb="FF0070C0"/>
      <name val="Calibri"/>
      <family val="2"/>
      <scheme val="minor"/>
    </font>
    <font>
      <b/>
      <u/>
      <sz val="10"/>
      <color rgb="FFFF0000"/>
      <name val="Arial"/>
      <family val="2"/>
    </font>
    <font>
      <b/>
      <sz val="16"/>
      <color theme="1"/>
      <name val="Times New Roman"/>
      <family val="1"/>
    </font>
    <font>
      <b/>
      <sz val="11"/>
      <name val="Arial MT"/>
    </font>
    <font>
      <sz val="9"/>
      <name val="Arial MT"/>
    </font>
    <font>
      <b/>
      <sz val="9"/>
      <name val="Arial MT"/>
    </font>
    <font>
      <sz val="10"/>
      <name val="Arial"/>
      <family val="2"/>
    </font>
    <font>
      <b/>
      <sz val="12"/>
      <color rgb="FF000000"/>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u/>
      <sz val="12"/>
      <color rgb="FF000000"/>
      <name val="Calibri"/>
      <family val="2"/>
      <scheme val="minor"/>
    </font>
    <font>
      <u/>
      <sz val="14"/>
      <color theme="2" tint="-0.749961851863155"/>
      <name val="Calibri"/>
      <family val="2"/>
      <scheme val="minor"/>
    </font>
    <font>
      <sz val="11"/>
      <color theme="2" tint="-0.749961851863155"/>
      <name val="Calibri"/>
      <family val="2"/>
      <scheme val="minor"/>
    </font>
    <font>
      <i/>
      <sz val="12"/>
      <color rgb="FFC00000"/>
      <name val="Times New Roman"/>
      <family val="1"/>
    </font>
    <font>
      <u/>
      <sz val="10"/>
      <color rgb="FFFF0000"/>
      <name val="Arial"/>
      <family val="2"/>
    </font>
    <font>
      <b/>
      <sz val="12"/>
      <color rgb="FFC00000"/>
      <name val="Cambria"/>
      <family val="1"/>
      <scheme val="major"/>
    </font>
    <font>
      <b/>
      <sz val="11"/>
      <color rgb="FFC00000"/>
      <name val="Calibri"/>
      <family val="2"/>
      <scheme val="minor"/>
    </font>
    <font>
      <b/>
      <sz val="16"/>
      <color indexed="8"/>
      <name val="Calibri"/>
      <family val="2"/>
    </font>
    <font>
      <b/>
      <u/>
      <sz val="16"/>
      <color indexed="8"/>
      <name val="Calibri"/>
      <family val="2"/>
    </font>
    <font>
      <sz val="16"/>
      <color indexed="8"/>
      <name val="Calibri"/>
      <family val="2"/>
    </font>
    <font>
      <b/>
      <u/>
      <sz val="14"/>
      <color theme="1"/>
      <name val="Calibri"/>
      <family val="2"/>
      <scheme val="minor"/>
    </font>
    <font>
      <sz val="11"/>
      <color theme="1"/>
      <name val="Symbol"/>
      <family val="1"/>
      <charset val="2"/>
    </font>
    <font>
      <b/>
      <sz val="18"/>
      <color rgb="FF000000"/>
      <name val="Calibri"/>
      <family val="2"/>
      <scheme val="minor"/>
    </font>
    <font>
      <sz val="12"/>
      <color rgb="FF000000"/>
      <name val="Arial"/>
      <family val="2"/>
    </font>
    <font>
      <sz val="12"/>
      <color theme="1"/>
      <name val="Arial"/>
      <family val="2"/>
    </font>
    <font>
      <b/>
      <sz val="8"/>
      <color rgb="FFFF0000"/>
      <name val="Arial"/>
      <family val="2"/>
    </font>
    <font>
      <b/>
      <sz val="8"/>
      <color rgb="FFC00000"/>
      <name val="Arial"/>
      <family val="2"/>
    </font>
    <font>
      <b/>
      <u/>
      <sz val="8"/>
      <name val="Arial"/>
      <family val="2"/>
    </font>
    <font>
      <u/>
      <sz val="12"/>
      <color theme="1"/>
      <name val="Times New Roman"/>
      <family val="1"/>
    </font>
    <font>
      <b/>
      <sz val="12"/>
      <color rgb="FFFF0000"/>
      <name val="Times New Roman"/>
      <family val="1"/>
    </font>
    <font>
      <b/>
      <sz val="12"/>
      <name val="Cambria"/>
      <family val="1"/>
      <scheme val="major"/>
    </font>
    <font>
      <b/>
      <sz val="10"/>
      <color rgb="FFFF0000"/>
      <name val="Arial"/>
      <family val="2"/>
    </font>
    <font>
      <sz val="11"/>
      <color rgb="FF000000"/>
      <name val="Arial"/>
      <family val="2"/>
    </font>
    <font>
      <sz val="12"/>
      <name val="Times New Roman"/>
      <family val="1"/>
    </font>
    <font>
      <sz val="11"/>
      <name val="Calibri"/>
      <family val="2"/>
      <scheme val="minor"/>
    </font>
    <font>
      <b/>
      <i/>
      <u/>
      <sz val="12"/>
      <color rgb="FFC00000"/>
      <name val="Times New Roman"/>
      <family val="1"/>
    </font>
    <font>
      <b/>
      <sz val="18"/>
      <color theme="1"/>
      <name val="Cambria"/>
      <family val="1"/>
      <scheme val="major"/>
    </font>
    <font>
      <b/>
      <u/>
      <sz val="11"/>
      <color rgb="FF000000"/>
      <name val="Calibri"/>
      <family val="2"/>
      <scheme val="minor"/>
    </font>
    <font>
      <b/>
      <u/>
      <sz val="16"/>
      <color rgb="FF0070C0"/>
      <name val="Calibri"/>
      <family val="2"/>
      <scheme val="minor"/>
    </font>
    <font>
      <b/>
      <sz val="11"/>
      <color rgb="FFC00000"/>
      <name val="Arial"/>
      <family val="2"/>
    </font>
    <font>
      <b/>
      <u/>
      <sz val="16"/>
      <color rgb="FFFF0000"/>
      <name val="Calibri"/>
      <family val="2"/>
      <scheme val="minor"/>
    </font>
    <font>
      <sz val="10"/>
      <color rgb="FFC00000"/>
      <name val="Arial"/>
      <family val="2"/>
    </font>
    <font>
      <b/>
      <u/>
      <sz val="14"/>
      <color theme="3" tint="0.39997558519241921"/>
      <name val="Calibri"/>
      <family val="2"/>
      <scheme val="minor"/>
    </font>
    <font>
      <b/>
      <sz val="14"/>
      <color theme="3" tint="0.39997558519241921"/>
      <name val="Calibri"/>
      <family val="2"/>
      <scheme val="minor"/>
    </font>
    <font>
      <b/>
      <sz val="16"/>
      <color theme="3" tint="0.39997558519241921"/>
      <name val="Calibri"/>
      <family val="2"/>
      <scheme val="minor"/>
    </font>
    <font>
      <sz val="16"/>
      <color theme="3" tint="0.39997558519241921"/>
      <name val="Calibri"/>
      <family val="2"/>
      <scheme val="minor"/>
    </font>
    <font>
      <sz val="11"/>
      <color theme="3" tint="0.39997558519241921"/>
      <name val="Calibri"/>
      <family val="2"/>
      <scheme val="minor"/>
    </font>
    <font>
      <b/>
      <sz val="10"/>
      <color rgb="FFC00000"/>
      <name val="Arial"/>
      <family val="2"/>
    </font>
    <font>
      <sz val="13"/>
      <color rgb="FFFF0000"/>
      <name val="Cambria"/>
      <family val="1"/>
      <scheme val="major"/>
    </font>
    <font>
      <sz val="14"/>
      <color theme="1"/>
      <name val="Times New Roman"/>
      <family val="1"/>
    </font>
    <font>
      <sz val="14"/>
      <color rgb="FF000000"/>
      <name val="Calibri"/>
      <family val="2"/>
      <scheme val="minor"/>
    </font>
    <font>
      <b/>
      <u/>
      <sz val="18"/>
      <name val="Calibri"/>
      <family val="2"/>
      <scheme val="minor"/>
    </font>
    <font>
      <u/>
      <sz val="18"/>
      <name val="Calibri"/>
      <family val="2"/>
      <scheme val="minor"/>
    </font>
    <font>
      <u/>
      <sz val="20"/>
      <name val="Calibri"/>
      <family val="2"/>
      <scheme val="minor"/>
    </font>
    <font>
      <b/>
      <sz val="16"/>
      <name val="Calibri"/>
      <family val="2"/>
    </font>
    <font>
      <b/>
      <u/>
      <sz val="16"/>
      <name val="Calibri"/>
      <family val="2"/>
    </font>
    <font>
      <sz val="16"/>
      <name val="Calibri"/>
      <family val="2"/>
      <scheme val="minor"/>
    </font>
  </fonts>
  <fills count="32">
    <fill>
      <patternFill patternType="none"/>
    </fill>
    <fill>
      <patternFill patternType="gray125"/>
    </fill>
    <fill>
      <patternFill patternType="solid">
        <fgColor rgb="FFFFFFFF"/>
        <bgColor indexed="64"/>
      </patternFill>
    </fill>
    <fill>
      <patternFill patternType="gray0625">
        <fgColor indexed="24"/>
      </patternFill>
    </fill>
    <fill>
      <patternFill patternType="solid">
        <fgColor indexed="1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6337778862885"/>
        <bgColor indexed="64"/>
      </patternFill>
    </fill>
    <fill>
      <patternFill patternType="solid">
        <fgColor theme="9" tint="0.599963377788628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63377788628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FF99"/>
        <bgColor indexed="64"/>
      </patternFill>
    </fill>
    <fill>
      <patternFill patternType="solid">
        <fgColor rgb="FFB18E5F"/>
        <bgColor indexed="64"/>
      </patternFill>
    </fill>
    <fill>
      <patternFill patternType="solid">
        <fgColor rgb="FFD9D9D9"/>
        <bgColor indexed="64"/>
      </patternFill>
    </fill>
    <fill>
      <patternFill patternType="solid">
        <fgColor theme="0" tint="-0.14996795556505021"/>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1B300"/>
        <bgColor indexed="64"/>
      </patternFill>
    </fill>
  </fills>
  <borders count="1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style="medium">
        <color indexed="64"/>
      </right>
      <top style="medium">
        <color indexed="64"/>
      </top>
      <bottom/>
      <diagonal/>
    </border>
    <border>
      <left style="medium">
        <color indexed="64"/>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double">
        <color indexed="64"/>
      </top>
      <bottom style="double">
        <color rgb="FF000000"/>
      </bottom>
      <diagonal/>
    </border>
    <border>
      <left/>
      <right/>
      <top style="double">
        <color indexed="64"/>
      </top>
      <bottom style="double">
        <color rgb="FF000000"/>
      </bottom>
      <diagonal/>
    </border>
    <border>
      <left/>
      <right style="double">
        <color rgb="FF000000"/>
      </right>
      <top style="double">
        <color indexed="64"/>
      </top>
      <bottom style="double">
        <color rgb="FF000000"/>
      </bottom>
      <diagonal/>
    </border>
    <border>
      <left style="medium">
        <color indexed="64"/>
      </left>
      <right/>
      <top style="double">
        <color rgb="FF000000"/>
      </top>
      <bottom style="medium">
        <color indexed="64"/>
      </bottom>
      <diagonal/>
    </border>
    <border>
      <left/>
      <right style="medium">
        <color indexed="64"/>
      </right>
      <top style="double">
        <color rgb="FF000000"/>
      </top>
      <bottom style="medium">
        <color indexed="64"/>
      </bottom>
      <diagonal/>
    </border>
    <border>
      <left/>
      <right style="medium">
        <color rgb="FF000000"/>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Dashed">
        <color rgb="FF33CC33"/>
      </left>
      <right style="mediumDashed">
        <color rgb="FF33CC33"/>
      </right>
      <top style="mediumDashed">
        <color rgb="FF33CC33"/>
      </top>
      <bottom style="mediumDashed">
        <color rgb="FF33CC33"/>
      </bottom>
      <diagonal/>
    </border>
    <border>
      <left style="mediumDashDot">
        <color theme="7" tint="-0.24994659260841701"/>
      </left>
      <right style="mediumDashDot">
        <color theme="7" tint="-0.24994659260841701"/>
      </right>
      <top style="mediumDashDot">
        <color theme="7" tint="-0.24994659260841701"/>
      </top>
      <bottom style="mediumDashDot">
        <color theme="7" tint="-0.24994659260841701"/>
      </bottom>
      <diagonal/>
    </border>
    <border>
      <left/>
      <right/>
      <top style="thin">
        <color auto="1"/>
      </top>
      <bottom style="thin">
        <color auto="1"/>
      </bottom>
      <diagonal/>
    </border>
    <border>
      <left style="medium">
        <color indexed="64"/>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double">
        <color auto="1"/>
      </top>
      <bottom style="double">
        <color auto="1"/>
      </bottom>
      <diagonal/>
    </border>
    <border>
      <left/>
      <right style="medium">
        <color indexed="64"/>
      </right>
      <top style="double">
        <color auto="1"/>
      </top>
      <bottom style="double">
        <color auto="1"/>
      </bottom>
      <diagonal/>
    </border>
    <border>
      <left/>
      <right style="medium">
        <color indexed="64"/>
      </right>
      <top style="thin">
        <color auto="1"/>
      </top>
      <bottom style="thin">
        <color auto="1"/>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ck">
        <color indexed="64"/>
      </left>
      <right/>
      <top style="double">
        <color auto="1"/>
      </top>
      <bottom style="double">
        <color auto="1"/>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auto="1"/>
      </top>
      <bottom style="thick">
        <color indexed="64"/>
      </bottom>
      <diagonal/>
    </border>
    <border>
      <left/>
      <right/>
      <top style="thin">
        <color auto="1"/>
      </top>
      <bottom style="thick">
        <color indexed="64"/>
      </bottom>
      <diagonal/>
    </border>
    <border>
      <left style="medium">
        <color indexed="64"/>
      </left>
      <right/>
      <top/>
      <bottom style="thick">
        <color indexed="64"/>
      </bottom>
      <diagonal/>
    </border>
    <border>
      <left/>
      <right style="medium">
        <color indexed="64"/>
      </right>
      <top style="thin">
        <color auto="1"/>
      </top>
      <bottom style="thick">
        <color indexed="64"/>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auto="1"/>
      </right>
      <top style="thin">
        <color auto="1"/>
      </top>
      <bottom style="mediumDashDot">
        <color theme="7" tint="-0.24994659260841701"/>
      </bottom>
      <diagonal/>
    </border>
    <border>
      <left/>
      <right style="medium">
        <color indexed="64"/>
      </right>
      <top style="thin">
        <color indexed="64"/>
      </top>
      <bottom/>
      <diagonal/>
    </border>
    <border>
      <left/>
      <right/>
      <top style="thin">
        <color indexed="64"/>
      </top>
      <bottom/>
      <diagonal/>
    </border>
    <border>
      <left style="thin">
        <color indexed="8"/>
      </left>
      <right/>
      <top/>
      <bottom style="thin">
        <color indexed="8"/>
      </bottom>
      <diagonal/>
    </border>
    <border>
      <left/>
      <right/>
      <top/>
      <bottom style="thin">
        <color indexed="8"/>
      </bottom>
      <diagonal/>
    </border>
    <border>
      <left/>
      <right/>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right style="thin">
        <color auto="1"/>
      </right>
      <top/>
      <bottom style="thin">
        <color auto="1"/>
      </bottom>
      <diagonal/>
    </border>
    <border>
      <left/>
      <right style="thin">
        <color auto="1"/>
      </right>
      <top style="thin">
        <color auto="1"/>
      </top>
      <bottom style="mediumDashDot">
        <color theme="7" tint="-0.24994659260841701"/>
      </bottom>
      <diagonal/>
    </border>
    <border>
      <left style="mediumDashed">
        <color rgb="FF33CC33"/>
      </left>
      <right style="mediumDashed">
        <color rgb="FF33CC33"/>
      </right>
      <top style="mediumDashed">
        <color rgb="FF33CC33"/>
      </top>
      <bottom style="medium">
        <color indexed="64"/>
      </bottom>
      <diagonal/>
    </border>
    <border>
      <left style="mediumDashDot">
        <color theme="7" tint="-0.24994659260841701"/>
      </left>
      <right style="mediumDashDot">
        <color theme="7" tint="-0.24994659260841701"/>
      </right>
      <top style="mediumDashDot">
        <color theme="7" tint="-0.24994659260841701"/>
      </top>
      <bottom style="medium">
        <color indexed="64"/>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6">
    <xf numFmtId="0" fontId="0" fillId="0" borderId="0"/>
    <xf numFmtId="9" fontId="18" fillId="0" borderId="0" applyFont="0" applyFill="0" applyBorder="0" applyAlignment="0" applyProtection="0"/>
    <xf numFmtId="0" fontId="29" fillId="0" borderId="0" applyNumberFormat="0" applyFill="0" applyBorder="0" applyAlignment="0" applyProtection="0"/>
    <xf numFmtId="0" fontId="62" fillId="0" borderId="0"/>
    <xf numFmtId="9" fontId="62" fillId="0" borderId="0" applyFont="0" applyFill="0" applyBorder="0" applyAlignment="0" applyProtection="0"/>
    <xf numFmtId="43" fontId="18" fillId="0" borderId="0" applyFont="0" applyFill="0" applyBorder="0" applyAlignment="0" applyProtection="0"/>
  </cellStyleXfs>
  <cellXfs count="924">
    <xf numFmtId="0" fontId="0" fillId="0" borderId="0" xfId="0"/>
    <xf numFmtId="0" fontId="0" fillId="0" borderId="0" xfId="0" applyFont="1"/>
    <xf numFmtId="0" fontId="3" fillId="0" borderId="9" xfId="0" applyFont="1" applyBorder="1" applyAlignment="1">
      <alignment vertical="center"/>
    </xf>
    <xf numFmtId="0" fontId="3" fillId="0" borderId="1" xfId="0" applyFont="1" applyBorder="1" applyAlignment="1">
      <alignment vertical="center"/>
    </xf>
    <xf numFmtId="0" fontId="3" fillId="0" borderId="20" xfId="0" applyFont="1" applyBorder="1" applyAlignment="1">
      <alignment vertical="center"/>
    </xf>
    <xf numFmtId="0" fontId="3" fillId="0" borderId="18" xfId="0" applyFont="1" applyBorder="1" applyAlignment="1">
      <alignment vertical="center"/>
    </xf>
    <xf numFmtId="0" fontId="3" fillId="2" borderId="1" xfId="0" applyFont="1" applyFill="1" applyBorder="1" applyAlignment="1">
      <alignment vertical="center"/>
    </xf>
    <xf numFmtId="0" fontId="0" fillId="0" borderId="0" xfId="0" applyBorder="1"/>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quotePrefix="1" applyFont="1" applyBorder="1" applyAlignment="1">
      <alignment vertical="center"/>
    </xf>
    <xf numFmtId="0" fontId="3" fillId="0" borderId="0" xfId="0" applyFont="1" applyFill="1" applyBorder="1" applyAlignment="1">
      <alignment vertical="center"/>
    </xf>
    <xf numFmtId="0" fontId="9" fillId="0" borderId="0" xfId="0" applyFont="1" applyAlignment="1"/>
    <xf numFmtId="0" fontId="9" fillId="0" borderId="1" xfId="0" applyFont="1" applyBorder="1" applyAlignment="1">
      <alignment vertical="center"/>
    </xf>
    <xf numFmtId="0" fontId="9" fillId="0" borderId="1" xfId="0" applyFont="1" applyBorder="1" applyAlignment="1"/>
    <xf numFmtId="0" fontId="11" fillId="0" borderId="0" xfId="0" applyFont="1" applyAlignment="1">
      <alignment vertical="center"/>
    </xf>
    <xf numFmtId="0" fontId="8" fillId="0" borderId="0" xfId="0" applyFont="1" applyAlignment="1">
      <alignment vertical="center" wrapText="1"/>
    </xf>
    <xf numFmtId="0" fontId="12" fillId="0" borderId="0" xfId="0" applyFont="1" applyAlignment="1">
      <alignment vertical="center" wrapText="1"/>
    </xf>
    <xf numFmtId="0" fontId="7" fillId="0" borderId="0" xfId="0" applyFont="1"/>
    <xf numFmtId="0" fontId="7" fillId="0" borderId="0" xfId="0" applyFont="1" applyAlignment="1">
      <alignment vertical="center" wrapText="1"/>
    </xf>
    <xf numFmtId="0" fontId="9"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vertical="center" wrapText="1"/>
    </xf>
    <xf numFmtId="0" fontId="7" fillId="0" borderId="0" xfId="0" applyFont="1" applyAlignment="1">
      <alignment wrapText="1"/>
    </xf>
    <xf numFmtId="0" fontId="11" fillId="0" borderId="0" xfId="0" applyFont="1" applyAlignment="1"/>
    <xf numFmtId="0" fontId="13" fillId="0" borderId="0" xfId="0" applyFont="1" applyAlignment="1"/>
    <xf numFmtId="0" fontId="14" fillId="0" borderId="0" xfId="0" applyFont="1" applyAlignment="1">
      <alignment wrapText="1"/>
    </xf>
    <xf numFmtId="0" fontId="0" fillId="0" borderId="0" xfId="0" applyAlignment="1"/>
    <xf numFmtId="0" fontId="7" fillId="0" borderId="0" xfId="0" applyFont="1" applyAlignment="1"/>
    <xf numFmtId="0" fontId="10" fillId="0" borderId="0" xfId="0" applyFont="1" applyAlignment="1"/>
    <xf numFmtId="0" fontId="13" fillId="0" borderId="0" xfId="0" applyFont="1" applyAlignment="1">
      <alignment wrapText="1"/>
    </xf>
    <xf numFmtId="0" fontId="12" fillId="0" borderId="0" xfId="0" applyFont="1" applyAlignment="1">
      <alignment wrapText="1"/>
    </xf>
    <xf numFmtId="0" fontId="16" fillId="0" borderId="0" xfId="0" applyFont="1" applyAlignment="1">
      <alignment vertical="center"/>
    </xf>
    <xf numFmtId="0" fontId="12" fillId="0" borderId="0" xfId="0" applyFont="1" applyAlignment="1"/>
    <xf numFmtId="0" fontId="9" fillId="0" borderId="1" xfId="0" applyFont="1" applyBorder="1" applyAlignment="1">
      <alignment vertical="center" wrapText="1"/>
    </xf>
    <xf numFmtId="0" fontId="9" fillId="0" borderId="1" xfId="0" applyFont="1" applyBorder="1"/>
    <xf numFmtId="0" fontId="0" fillId="0" borderId="1" xfId="0" applyBorder="1" applyAlignment="1"/>
    <xf numFmtId="0" fontId="16" fillId="0" borderId="1" xfId="0" applyFont="1" applyBorder="1" applyAlignment="1">
      <alignment vertical="center"/>
    </xf>
    <xf numFmtId="0" fontId="16" fillId="0" borderId="1" xfId="0" applyFont="1" applyBorder="1" applyAlignment="1"/>
    <xf numFmtId="0" fontId="7" fillId="0" borderId="1" xfId="0" applyFont="1" applyBorder="1" applyAlignment="1"/>
    <xf numFmtId="0" fontId="3" fillId="2" borderId="1" xfId="0" quotePrefix="1" applyFont="1" applyFill="1" applyBorder="1" applyAlignment="1">
      <alignment vertical="center"/>
    </xf>
    <xf numFmtId="0" fontId="2" fillId="0" borderId="25" xfId="0" applyFont="1" applyBorder="1" applyAlignment="1">
      <alignment vertical="center"/>
    </xf>
    <xf numFmtId="0" fontId="0" fillId="0" borderId="0" xfId="0" applyBorder="1" applyAlignment="1">
      <alignment horizontal="center" vertical="center"/>
    </xf>
    <xf numFmtId="0" fontId="19" fillId="3" borderId="13" xfId="0" applyFont="1" applyFill="1" applyBorder="1" applyAlignment="1" applyProtection="1">
      <alignment horizontal="center"/>
    </xf>
    <xf numFmtId="0" fontId="21" fillId="3" borderId="13" xfId="0" applyFont="1" applyFill="1" applyBorder="1" applyAlignment="1" applyProtection="1">
      <alignment horizontal="center"/>
    </xf>
    <xf numFmtId="0" fontId="21" fillId="3" borderId="26" xfId="0" applyFont="1" applyFill="1" applyBorder="1" applyAlignment="1" applyProtection="1">
      <alignment horizontal="center"/>
    </xf>
    <xf numFmtId="0" fontId="22" fillId="3" borderId="27" xfId="0" applyFont="1" applyFill="1" applyBorder="1" applyAlignment="1" applyProtection="1">
      <alignment horizontal="center" vertical="center"/>
    </xf>
    <xf numFmtId="0" fontId="19" fillId="3" borderId="0" xfId="0" applyFont="1" applyFill="1" applyBorder="1" applyAlignment="1">
      <alignment horizontal="center" vertical="center"/>
    </xf>
    <xf numFmtId="0" fontId="22" fillId="3" borderId="0"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23" fillId="3" borderId="27" xfId="0" applyFont="1" applyFill="1" applyBorder="1" applyAlignment="1" applyProtection="1">
      <alignment horizontal="center" vertical="center"/>
    </xf>
    <xf numFmtId="0" fontId="23" fillId="0" borderId="28"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0" borderId="30" xfId="0" applyFont="1" applyBorder="1" applyAlignment="1" applyProtection="1">
      <alignment horizontal="center" vertical="center"/>
    </xf>
    <xf numFmtId="0" fontId="23" fillId="0" borderId="31" xfId="0" applyFont="1" applyBorder="1" applyAlignment="1" applyProtection="1">
      <alignment horizontal="center" vertical="center"/>
    </xf>
    <xf numFmtId="0" fontId="19" fillId="4" borderId="24" xfId="0" applyFont="1" applyFill="1" applyBorder="1" applyAlignment="1" applyProtection="1">
      <alignment horizontal="center" vertical="center"/>
    </xf>
    <xf numFmtId="0" fontId="25" fillId="3" borderId="27" xfId="0"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0" fontId="26" fillId="3" borderId="27" xfId="0" applyFont="1" applyFill="1" applyBorder="1" applyAlignment="1" applyProtection="1">
      <alignment horizontal="center" vertical="center"/>
    </xf>
    <xf numFmtId="0" fontId="26" fillId="3" borderId="0" xfId="0" applyFont="1" applyFill="1" applyBorder="1" applyAlignment="1" applyProtection="1">
      <alignment horizontal="center" vertical="center"/>
    </xf>
    <xf numFmtId="0" fontId="0" fillId="3" borderId="0" xfId="0" applyFill="1" applyBorder="1" applyProtection="1"/>
    <xf numFmtId="0" fontId="27" fillId="0" borderId="0" xfId="0" applyFont="1" applyBorder="1"/>
    <xf numFmtId="0" fontId="27" fillId="0" borderId="9" xfId="0" applyFont="1" applyBorder="1"/>
    <xf numFmtId="0" fontId="27" fillId="0" borderId="8" xfId="0" applyFont="1" applyBorder="1"/>
    <xf numFmtId="0" fontId="27" fillId="0" borderId="8" xfId="0" applyFont="1" applyBorder="1" applyAlignment="1">
      <alignment horizontal="center"/>
    </xf>
    <xf numFmtId="0" fontId="27" fillId="0" borderId="7" xfId="0" applyFont="1" applyBorder="1"/>
    <xf numFmtId="0" fontId="27" fillId="0" borderId="0" xfId="0" applyFont="1"/>
    <xf numFmtId="0" fontId="27" fillId="0" borderId="0" xfId="0" applyFont="1" applyAlignment="1">
      <alignment horizontal="center"/>
    </xf>
    <xf numFmtId="9" fontId="24" fillId="0" borderId="0" xfId="1" applyFont="1"/>
    <xf numFmtId="0" fontId="0" fillId="0" borderId="37" xfId="0" applyBorder="1"/>
    <xf numFmtId="0" fontId="0" fillId="0" borderId="0" xfId="0" applyAlignment="1">
      <alignment horizontal="left"/>
    </xf>
    <xf numFmtId="0" fontId="32" fillId="0" borderId="0" xfId="0" applyFont="1" applyAlignment="1">
      <alignment horizontal="left" vertical="center"/>
    </xf>
    <xf numFmtId="0" fontId="34" fillId="0" borderId="0" xfId="0" applyFont="1" applyAlignment="1">
      <alignment horizontal="left" vertical="center"/>
    </xf>
    <xf numFmtId="0" fontId="8" fillId="0" borderId="39" xfId="0" applyFont="1" applyBorder="1" applyAlignment="1">
      <alignment horizontal="left" vertical="center"/>
    </xf>
    <xf numFmtId="0" fontId="0" fillId="0" borderId="40" xfId="0" applyBorder="1" applyAlignment="1">
      <alignment horizontal="left"/>
    </xf>
    <xf numFmtId="0" fontId="0" fillId="0" borderId="40" xfId="0" applyBorder="1"/>
    <xf numFmtId="0" fontId="0" fillId="0" borderId="41" xfId="0" applyBorder="1"/>
    <xf numFmtId="0" fontId="34" fillId="0" borderId="39" xfId="0" applyFont="1" applyBorder="1" applyAlignment="1">
      <alignment horizontal="left" vertical="center"/>
    </xf>
    <xf numFmtId="0" fontId="34" fillId="0" borderId="42" xfId="0" applyFont="1" applyBorder="1" applyAlignment="1">
      <alignment horizontal="left" vertical="center"/>
    </xf>
    <xf numFmtId="0" fontId="0" fillId="0" borderId="0" xfId="0" applyBorder="1" applyAlignment="1">
      <alignment horizontal="left"/>
    </xf>
    <xf numFmtId="0" fontId="0" fillId="0" borderId="43" xfId="0" applyBorder="1"/>
    <xf numFmtId="0" fontId="33" fillId="0" borderId="39" xfId="0" applyFont="1" applyBorder="1" applyAlignment="1">
      <alignment horizontal="left" vertical="center"/>
    </xf>
    <xf numFmtId="0" fontId="34" fillId="0" borderId="44" xfId="0" applyFont="1" applyBorder="1" applyAlignment="1">
      <alignment horizontal="center" vertical="center"/>
    </xf>
    <xf numFmtId="0" fontId="0" fillId="0" borderId="45" xfId="0" applyBorder="1"/>
    <xf numFmtId="0" fontId="0" fillId="0" borderId="46" xfId="0" applyBorder="1"/>
    <xf numFmtId="0" fontId="36" fillId="0" borderId="0" xfId="0" applyFont="1"/>
    <xf numFmtId="0" fontId="37" fillId="0" borderId="0" xfId="2" applyFont="1" applyAlignment="1" applyProtection="1"/>
    <xf numFmtId="0" fontId="38" fillId="0" borderId="0" xfId="2" applyFont="1" applyAlignment="1" applyProtection="1"/>
    <xf numFmtId="0" fontId="29" fillId="0" borderId="0" xfId="2" applyAlignment="1" applyProtection="1"/>
    <xf numFmtId="0" fontId="31" fillId="0" borderId="0" xfId="0" applyFont="1"/>
    <xf numFmtId="0" fontId="39" fillId="0" borderId="0" xfId="2" applyFont="1" applyAlignment="1" applyProtection="1"/>
    <xf numFmtId="0" fontId="16" fillId="0" borderId="37" xfId="0" applyFont="1" applyFill="1" applyBorder="1" applyAlignment="1">
      <alignment vertical="center"/>
    </xf>
    <xf numFmtId="0" fontId="41" fillId="0" borderId="1" xfId="0" applyFont="1" applyBorder="1" applyAlignment="1"/>
    <xf numFmtId="0" fontId="42" fillId="0" borderId="1" xfId="0" applyFont="1" applyBorder="1" applyAlignment="1"/>
    <xf numFmtId="0" fontId="6" fillId="0" borderId="37" xfId="0" applyFont="1" applyBorder="1" applyAlignment="1">
      <alignment horizontal="center"/>
    </xf>
    <xf numFmtId="0" fontId="8" fillId="0" borderId="0" xfId="0" applyFont="1" applyAlignment="1">
      <alignment vertical="center" wrapText="1"/>
    </xf>
    <xf numFmtId="0" fontId="6" fillId="0" borderId="50" xfId="0" applyFont="1" applyBorder="1" applyAlignment="1">
      <alignment horizontal="center" vertical="center"/>
    </xf>
    <xf numFmtId="0" fontId="0" fillId="0" borderId="50" xfId="0" applyBorder="1" applyAlignment="1">
      <alignment vertical="center"/>
    </xf>
    <xf numFmtId="0" fontId="0" fillId="0" borderId="53" xfId="0" applyBorder="1" applyAlignment="1">
      <alignment vertical="center"/>
    </xf>
    <xf numFmtId="49" fontId="0" fillId="0" borderId="50" xfId="0" quotePrefix="1" applyNumberFormat="1" applyBorder="1" applyAlignment="1">
      <alignment vertical="center"/>
    </xf>
    <xf numFmtId="49" fontId="0" fillId="0" borderId="53" xfId="0" quotePrefix="1" applyNumberFormat="1" applyBorder="1" applyAlignment="1">
      <alignment vertical="center"/>
    </xf>
    <xf numFmtId="49" fontId="0" fillId="0" borderId="50" xfId="0" applyNumberFormat="1" applyBorder="1" applyAlignment="1">
      <alignment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2" borderId="15" xfId="0" applyFont="1" applyFill="1" applyBorder="1" applyAlignment="1">
      <alignment horizontal="center" vertical="center" wrapText="1"/>
    </xf>
    <xf numFmtId="0" fontId="2"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54" xfId="0" applyFont="1" applyBorder="1" applyAlignment="1" applyProtection="1">
      <alignment horizontal="center" vertical="center"/>
    </xf>
    <xf numFmtId="0" fontId="23" fillId="0" borderId="55" xfId="0" applyFont="1" applyBorder="1" applyAlignment="1" applyProtection="1">
      <alignment horizontal="center" vertical="center"/>
    </xf>
    <xf numFmtId="0" fontId="9" fillId="0" borderId="57" xfId="0" applyFont="1" applyBorder="1" applyAlignment="1"/>
    <xf numFmtId="0" fontId="9" fillId="0" borderId="58" xfId="0" applyFont="1" applyBorder="1" applyAlignment="1">
      <alignment vertical="center" wrapText="1"/>
    </xf>
    <xf numFmtId="0" fontId="42" fillId="0" borderId="58" xfId="0" applyFont="1" applyBorder="1" applyAlignment="1">
      <alignment vertical="center" wrapText="1"/>
    </xf>
    <xf numFmtId="0" fontId="9" fillId="0" borderId="58" xfId="0" applyFont="1" applyBorder="1" applyAlignment="1">
      <alignment horizontal="left" vertical="center"/>
    </xf>
    <xf numFmtId="0" fontId="0" fillId="0" borderId="0" xfId="0" applyAlignment="1">
      <alignment horizontal="center"/>
    </xf>
    <xf numFmtId="0" fontId="0" fillId="0" borderId="0" xfId="0" applyAlignment="1">
      <alignment horizontal="right"/>
    </xf>
    <xf numFmtId="0" fontId="23" fillId="6" borderId="24" xfId="0" applyFont="1" applyFill="1" applyBorder="1" applyAlignment="1" applyProtection="1">
      <alignment horizontal="center" vertical="center"/>
    </xf>
    <xf numFmtId="0" fontId="52" fillId="0" borderId="0" xfId="2" applyFont="1"/>
    <xf numFmtId="0" fontId="0" fillId="0" borderId="50" xfId="0" quotePrefix="1" applyBorder="1" applyAlignment="1">
      <alignment vertical="center"/>
    </xf>
    <xf numFmtId="0" fontId="0" fillId="0" borderId="58" xfId="0" applyBorder="1"/>
    <xf numFmtId="0" fontId="9" fillId="0" borderId="0" xfId="0" applyFont="1" applyAlignment="1">
      <alignment vertical="center"/>
    </xf>
    <xf numFmtId="0" fontId="0" fillId="0" borderId="0" xfId="0" applyAlignment="1"/>
    <xf numFmtId="0" fontId="8" fillId="0" borderId="0" xfId="0" applyFont="1" applyAlignment="1">
      <alignment vertical="center" wrapText="1"/>
    </xf>
    <xf numFmtId="0" fontId="2" fillId="0" borderId="51" xfId="0" applyFont="1" applyBorder="1" applyAlignment="1">
      <alignment horizontal="center" vertical="center"/>
    </xf>
    <xf numFmtId="0" fontId="2" fillId="0" borderId="7" xfId="0" applyFont="1" applyBorder="1" applyAlignment="1">
      <alignment horizontal="center" vertical="center"/>
    </xf>
    <xf numFmtId="0" fontId="9" fillId="0" borderId="51" xfId="0" applyFont="1" applyBorder="1" applyAlignment="1">
      <alignment vertical="center"/>
    </xf>
    <xf numFmtId="0" fontId="40" fillId="0" borderId="7" xfId="0" applyFont="1" applyBorder="1" applyAlignment="1">
      <alignment vertical="center"/>
    </xf>
    <xf numFmtId="0" fontId="3" fillId="0" borderId="45" xfId="0" applyFont="1" applyBorder="1" applyAlignment="1">
      <alignment vertical="center"/>
    </xf>
    <xf numFmtId="0" fontId="16" fillId="0" borderId="58" xfId="0" applyFont="1" applyBorder="1" applyAlignment="1">
      <alignment vertical="center"/>
    </xf>
    <xf numFmtId="0" fontId="41" fillId="0" borderId="58" xfId="0" applyFont="1" applyBorder="1" applyAlignment="1"/>
    <xf numFmtId="0" fontId="0" fillId="0" borderId="13" xfId="0" applyBorder="1"/>
    <xf numFmtId="0" fontId="34" fillId="0" borderId="42" xfId="0" applyFont="1" applyBorder="1" applyAlignment="1">
      <alignment horizontal="center" vertical="center" wrapText="1"/>
    </xf>
    <xf numFmtId="0" fontId="0" fillId="0" borderId="0" xfId="0" applyBorder="1" applyAlignment="1">
      <alignment horizontal="center" vertical="center" wrapText="1"/>
    </xf>
    <xf numFmtId="0" fontId="0" fillId="0" borderId="43" xfId="0" applyBorder="1" applyAlignment="1">
      <alignment horizontal="center" vertical="center" wrapText="1"/>
    </xf>
    <xf numFmtId="0" fontId="33" fillId="0" borderId="44" xfId="0" applyFont="1"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59" fillId="3" borderId="12" xfId="0" applyFont="1" applyFill="1" applyBorder="1" applyProtection="1"/>
    <xf numFmtId="0" fontId="59" fillId="3" borderId="13" xfId="0" applyFont="1" applyFill="1" applyBorder="1" applyAlignment="1" applyProtection="1">
      <alignment horizontal="right"/>
    </xf>
    <xf numFmtId="0" fontId="60" fillId="3" borderId="27" xfId="0" applyFont="1" applyFill="1" applyBorder="1" applyAlignment="1" applyProtection="1">
      <alignment horizontal="center" vertical="center"/>
    </xf>
    <xf numFmtId="0" fontId="60" fillId="3" borderId="0" xfId="0" applyFont="1" applyFill="1" applyBorder="1" applyAlignment="1" applyProtection="1">
      <alignment horizontal="center" vertical="center"/>
    </xf>
    <xf numFmtId="0" fontId="23" fillId="9" borderId="70" xfId="0" applyFont="1" applyFill="1" applyBorder="1" applyAlignment="1" applyProtection="1">
      <alignment horizontal="center" vertical="center"/>
    </xf>
    <xf numFmtId="0" fontId="61" fillId="3" borderId="27" xfId="0" applyFont="1" applyFill="1" applyBorder="1" applyAlignment="1" applyProtection="1">
      <alignment horizontal="center" vertical="center"/>
    </xf>
    <xf numFmtId="0" fontId="23" fillId="10" borderId="24" xfId="0" applyFont="1" applyFill="1" applyBorder="1" applyAlignment="1" applyProtection="1">
      <alignment horizontal="center" vertical="center"/>
    </xf>
    <xf numFmtId="0" fontId="23" fillId="11" borderId="71" xfId="0" applyFont="1" applyFill="1" applyBorder="1" applyAlignment="1" applyProtection="1">
      <alignment horizontal="center" vertical="center"/>
    </xf>
    <xf numFmtId="0" fontId="27" fillId="0" borderId="27" xfId="0" applyFont="1" applyFill="1" applyBorder="1"/>
    <xf numFmtId="0" fontId="23" fillId="0" borderId="0" xfId="0" applyFont="1" applyFill="1" applyBorder="1" applyAlignment="1" applyProtection="1">
      <alignment horizontal="center" vertical="center"/>
    </xf>
    <xf numFmtId="0" fontId="0" fillId="0" borderId="0" xfId="0" applyFill="1" applyBorder="1"/>
    <xf numFmtId="0" fontId="27" fillId="0" borderId="0" xfId="0" applyFont="1" applyFill="1" applyBorder="1"/>
    <xf numFmtId="0" fontId="62" fillId="0" borderId="0" xfId="0" applyFont="1" applyBorder="1"/>
    <xf numFmtId="0" fontId="23" fillId="0" borderId="31" xfId="0" applyFont="1" applyFill="1" applyBorder="1" applyAlignment="1" applyProtection="1">
      <alignment horizontal="center" vertical="center"/>
    </xf>
    <xf numFmtId="0" fontId="3" fillId="0" borderId="1" xfId="0" applyFont="1" applyFill="1" applyBorder="1" applyAlignment="1">
      <alignment vertical="center"/>
    </xf>
    <xf numFmtId="0" fontId="0" fillId="0" borderId="0" xfId="0" applyFont="1" applyAlignment="1">
      <alignment vertical="center" wrapText="1"/>
    </xf>
    <xf numFmtId="0" fontId="0" fillId="0" borderId="0" xfId="0" applyFill="1"/>
    <xf numFmtId="49" fontId="0" fillId="0" borderId="58" xfId="0" quotePrefix="1" applyNumberFormat="1" applyBorder="1" applyAlignment="1">
      <alignment vertical="center"/>
    </xf>
    <xf numFmtId="0" fontId="0" fillId="0" borderId="58" xfId="0" applyBorder="1" applyAlignment="1">
      <alignment vertical="center"/>
    </xf>
    <xf numFmtId="0" fontId="0" fillId="0" borderId="58" xfId="0" quotePrefix="1" applyBorder="1" applyAlignment="1">
      <alignment vertical="center"/>
    </xf>
    <xf numFmtId="0" fontId="5" fillId="0" borderId="0" xfId="0" applyFont="1" applyBorder="1" applyAlignment="1">
      <alignment horizontal="center" vertical="center"/>
    </xf>
    <xf numFmtId="0" fontId="8" fillId="0" borderId="0" xfId="0" applyFont="1" applyAlignment="1">
      <alignment vertical="center" wrapText="1"/>
    </xf>
    <xf numFmtId="0" fontId="0" fillId="0" borderId="0" xfId="0" applyAlignment="1"/>
    <xf numFmtId="0" fontId="9" fillId="0" borderId="74" xfId="0" applyFont="1" applyBorder="1" applyAlignment="1"/>
    <xf numFmtId="0" fontId="9" fillId="0" borderId="72" xfId="0" applyFont="1" applyBorder="1" applyAlignment="1"/>
    <xf numFmtId="0" fontId="9" fillId="0" borderId="75" xfId="0" applyFont="1" applyBorder="1" applyAlignment="1"/>
    <xf numFmtId="0" fontId="9" fillId="0" borderId="58" xfId="0" applyFont="1" applyFill="1" applyBorder="1" applyAlignment="1">
      <alignment horizontal="left" vertical="center"/>
    </xf>
    <xf numFmtId="0" fontId="9" fillId="0" borderId="58" xfId="0" applyFont="1" applyFill="1" applyBorder="1" applyAlignment="1">
      <alignment vertical="center" wrapText="1"/>
    </xf>
    <xf numFmtId="0" fontId="42" fillId="0" borderId="58" xfId="0" applyFont="1" applyFill="1" applyBorder="1" applyAlignment="1">
      <alignment vertical="center" wrapText="1"/>
    </xf>
    <xf numFmtId="0" fontId="16" fillId="0" borderId="1" xfId="0" applyFont="1" applyFill="1" applyBorder="1" applyAlignment="1">
      <alignment vertical="center"/>
    </xf>
    <xf numFmtId="0" fontId="41" fillId="0" borderId="1" xfId="0" applyFont="1" applyFill="1" applyBorder="1" applyAlignment="1"/>
    <xf numFmtId="0" fontId="64" fillId="0" borderId="0" xfId="0" applyFont="1"/>
    <xf numFmtId="0" fontId="63" fillId="15" borderId="51" xfId="0" applyFont="1" applyFill="1" applyBorder="1" applyAlignment="1">
      <alignment vertical="center" wrapText="1"/>
    </xf>
    <xf numFmtId="0" fontId="65" fillId="15" borderId="7" xfId="0" applyFont="1" applyFill="1" applyBorder="1" applyAlignment="1">
      <alignment vertical="center" wrapText="1"/>
    </xf>
    <xf numFmtId="0" fontId="63" fillId="16" borderId="51" xfId="0" applyFont="1" applyFill="1" applyBorder="1" applyAlignment="1">
      <alignment vertical="center" wrapText="1"/>
    </xf>
    <xf numFmtId="0" fontId="65" fillId="16" borderId="7" xfId="0" applyFont="1" applyFill="1" applyBorder="1" applyAlignment="1">
      <alignment vertical="center" wrapText="1"/>
    </xf>
    <xf numFmtId="0" fontId="63" fillId="13" borderId="51" xfId="0" applyFont="1" applyFill="1" applyBorder="1" applyAlignment="1">
      <alignment vertical="center" wrapText="1"/>
    </xf>
    <xf numFmtId="0" fontId="65" fillId="13" borderId="7" xfId="0" applyFont="1" applyFill="1" applyBorder="1" applyAlignment="1">
      <alignment vertical="center" wrapText="1"/>
    </xf>
    <xf numFmtId="0" fontId="63" fillId="18" borderId="51" xfId="0" applyFont="1" applyFill="1" applyBorder="1" applyAlignment="1">
      <alignment vertical="center" wrapText="1"/>
    </xf>
    <xf numFmtId="0" fontId="65" fillId="18" borderId="7" xfId="0" applyFont="1" applyFill="1" applyBorder="1" applyAlignment="1">
      <alignment vertical="center" wrapText="1"/>
    </xf>
    <xf numFmtId="0" fontId="63" fillId="6" borderId="51" xfId="0" applyFont="1" applyFill="1" applyBorder="1" applyAlignment="1">
      <alignment vertical="center" wrapText="1"/>
    </xf>
    <xf numFmtId="0" fontId="65" fillId="6" borderId="7" xfId="0" applyFont="1" applyFill="1" applyBorder="1" applyAlignment="1">
      <alignment vertical="center" wrapText="1"/>
    </xf>
    <xf numFmtId="0" fontId="63" fillId="7" borderId="51" xfId="0" applyFont="1" applyFill="1" applyBorder="1" applyAlignment="1">
      <alignment vertical="center" wrapText="1"/>
    </xf>
    <xf numFmtId="0" fontId="65" fillId="7" borderId="7" xfId="0" applyFont="1" applyFill="1" applyBorder="1" applyAlignment="1">
      <alignment vertical="center" wrapText="1"/>
    </xf>
    <xf numFmtId="0" fontId="63" fillId="19" borderId="51" xfId="0" applyFont="1" applyFill="1" applyBorder="1" applyAlignment="1">
      <alignment vertical="center" wrapText="1"/>
    </xf>
    <xf numFmtId="0" fontId="65" fillId="19" borderId="7" xfId="0" applyFont="1" applyFill="1" applyBorder="1" applyAlignment="1">
      <alignment vertical="center" wrapText="1"/>
    </xf>
    <xf numFmtId="0" fontId="63" fillId="20" borderId="51" xfId="0" applyFont="1" applyFill="1" applyBorder="1" applyAlignment="1">
      <alignment vertical="center" wrapText="1"/>
    </xf>
    <xf numFmtId="0" fontId="65" fillId="20" borderId="7" xfId="0" applyFont="1" applyFill="1" applyBorder="1" applyAlignment="1">
      <alignment vertical="center" wrapText="1"/>
    </xf>
    <xf numFmtId="0" fontId="63" fillId="20" borderId="24" xfId="0" applyFont="1" applyFill="1" applyBorder="1" applyAlignment="1">
      <alignment vertical="center" wrapText="1"/>
    </xf>
    <xf numFmtId="0" fontId="65" fillId="20" borderId="24" xfId="0" applyFont="1" applyFill="1" applyBorder="1" applyAlignment="1">
      <alignment vertical="center" wrapText="1"/>
    </xf>
    <xf numFmtId="0" fontId="63" fillId="21" borderId="51" xfId="0" applyFont="1" applyFill="1" applyBorder="1" applyAlignment="1">
      <alignment vertical="center" wrapText="1"/>
    </xf>
    <xf numFmtId="0" fontId="65" fillId="21" borderId="7" xfId="0" applyFont="1" applyFill="1" applyBorder="1" applyAlignment="1">
      <alignment vertical="center" wrapText="1"/>
    </xf>
    <xf numFmtId="0" fontId="63" fillId="22" borderId="51" xfId="0" applyFont="1" applyFill="1" applyBorder="1" applyAlignment="1">
      <alignment vertical="center" wrapText="1"/>
    </xf>
    <xf numFmtId="0" fontId="65" fillId="22" borderId="7" xfId="0" applyFont="1" applyFill="1" applyBorder="1" applyAlignment="1">
      <alignment vertical="center" wrapText="1"/>
    </xf>
    <xf numFmtId="0" fontId="63" fillId="23" borderId="51" xfId="0" applyFont="1" applyFill="1" applyBorder="1" applyAlignment="1">
      <alignment vertical="center" wrapText="1"/>
    </xf>
    <xf numFmtId="0" fontId="65" fillId="23" borderId="7" xfId="0" applyFont="1" applyFill="1" applyBorder="1" applyAlignment="1">
      <alignment vertical="center" wrapText="1"/>
    </xf>
    <xf numFmtId="0" fontId="63" fillId="22" borderId="7" xfId="0" applyFont="1" applyFill="1" applyBorder="1" applyAlignment="1">
      <alignment horizontal="center" vertical="center" wrapText="1"/>
    </xf>
    <xf numFmtId="0" fontId="63" fillId="13" borderId="7" xfId="0" applyFont="1" applyFill="1" applyBorder="1" applyAlignment="1">
      <alignment horizontal="center" vertical="center" wrapText="1"/>
    </xf>
    <xf numFmtId="0" fontId="63" fillId="16" borderId="7" xfId="0" applyFont="1" applyFill="1" applyBorder="1" applyAlignment="1">
      <alignment horizontal="center" vertical="center" wrapText="1"/>
    </xf>
    <xf numFmtId="0" fontId="63" fillId="24" borderId="51" xfId="0" applyFont="1" applyFill="1" applyBorder="1" applyAlignment="1">
      <alignment vertical="center" wrapText="1"/>
    </xf>
    <xf numFmtId="0" fontId="65" fillId="24" borderId="7" xfId="0" applyFont="1" applyFill="1" applyBorder="1" applyAlignment="1">
      <alignment vertical="center" wrapText="1"/>
    </xf>
    <xf numFmtId="0" fontId="63" fillId="25" borderId="51" xfId="0" applyFont="1" applyFill="1" applyBorder="1" applyAlignment="1">
      <alignment vertical="center" wrapText="1"/>
    </xf>
    <xf numFmtId="0" fontId="65" fillId="25" borderId="7" xfId="0" applyFont="1" applyFill="1" applyBorder="1" applyAlignment="1">
      <alignment vertical="center" wrapText="1"/>
    </xf>
    <xf numFmtId="0" fontId="63" fillId="26" borderId="51" xfId="0" applyFont="1" applyFill="1" applyBorder="1" applyAlignment="1">
      <alignment vertical="center" wrapText="1"/>
    </xf>
    <xf numFmtId="0" fontId="65" fillId="26" borderId="7" xfId="0" applyFont="1" applyFill="1" applyBorder="1" applyAlignment="1">
      <alignment vertical="center" wrapText="1"/>
    </xf>
    <xf numFmtId="0" fontId="63" fillId="26" borderId="7" xfId="0" applyFont="1" applyFill="1" applyBorder="1" applyAlignment="1">
      <alignment horizontal="center" vertical="center" wrapText="1"/>
    </xf>
    <xf numFmtId="0" fontId="63" fillId="15" borderId="7" xfId="0" applyFont="1" applyFill="1" applyBorder="1" applyAlignment="1">
      <alignment horizontal="center" vertical="center" wrapText="1"/>
    </xf>
    <xf numFmtId="0" fontId="63" fillId="25" borderId="7" xfId="0" applyFont="1" applyFill="1" applyBorder="1" applyAlignment="1">
      <alignment horizontal="center" vertical="center" wrapText="1"/>
    </xf>
    <xf numFmtId="0" fontId="0" fillId="0" borderId="0" xfId="0" applyAlignment="1">
      <alignment vertical="center" wrapText="1"/>
    </xf>
    <xf numFmtId="0" fontId="65" fillId="27" borderId="7" xfId="0" applyFont="1" applyFill="1" applyBorder="1" applyAlignment="1">
      <alignment vertical="center"/>
    </xf>
    <xf numFmtId="0" fontId="65" fillId="26" borderId="5" xfId="0" applyFont="1" applyFill="1" applyBorder="1" applyAlignment="1">
      <alignment vertical="center"/>
    </xf>
    <xf numFmtId="0" fontId="65" fillId="26" borderId="7" xfId="0" applyFont="1" applyFill="1" applyBorder="1" applyAlignment="1">
      <alignment vertical="center"/>
    </xf>
    <xf numFmtId="0" fontId="65" fillId="27" borderId="5" xfId="0" applyFont="1" applyFill="1" applyBorder="1" applyAlignment="1">
      <alignment vertical="center"/>
    </xf>
    <xf numFmtId="0" fontId="6" fillId="23" borderId="74" xfId="0" applyFont="1" applyFill="1" applyBorder="1"/>
    <xf numFmtId="0" fontId="0" fillId="23" borderId="75" xfId="0" applyFill="1" applyBorder="1"/>
    <xf numFmtId="0" fontId="0" fillId="23" borderId="37" xfId="0" applyFill="1" applyBorder="1"/>
    <xf numFmtId="0" fontId="6" fillId="7" borderId="74" xfId="0" applyFont="1" applyFill="1" applyBorder="1"/>
    <xf numFmtId="0" fontId="0" fillId="7" borderId="75" xfId="0" applyFill="1" applyBorder="1"/>
    <xf numFmtId="0" fontId="0" fillId="7" borderId="37" xfId="0" applyFill="1" applyBorder="1"/>
    <xf numFmtId="0" fontId="6" fillId="17" borderId="74" xfId="0" applyFont="1" applyFill="1" applyBorder="1"/>
    <xf numFmtId="0" fontId="0" fillId="17" borderId="75" xfId="0" applyFill="1" applyBorder="1"/>
    <xf numFmtId="0" fontId="0" fillId="17" borderId="37" xfId="0" applyFill="1" applyBorder="1"/>
    <xf numFmtId="0" fontId="67" fillId="0" borderId="5" xfId="0" applyFont="1" applyBorder="1" applyAlignment="1">
      <alignment horizontal="center" vertical="center" wrapText="1"/>
    </xf>
    <xf numFmtId="0" fontId="69" fillId="0" borderId="0" xfId="0" applyFont="1" applyFill="1" applyBorder="1" applyAlignment="1">
      <alignment horizontal="center" vertical="center"/>
    </xf>
    <xf numFmtId="0" fontId="0" fillId="0" borderId="27" xfId="0" applyBorder="1" applyAlignment="1">
      <alignment horizontal="center" vertical="center"/>
    </xf>
    <xf numFmtId="0" fontId="34" fillId="0" borderId="42" xfId="0" applyFont="1" applyBorder="1" applyAlignment="1">
      <alignment horizontal="center" vertical="center" wrapText="1"/>
    </xf>
    <xf numFmtId="0" fontId="0" fillId="0" borderId="0" xfId="0" applyBorder="1" applyAlignment="1">
      <alignment horizontal="center" vertical="center" wrapText="1"/>
    </xf>
    <xf numFmtId="0" fontId="0" fillId="0" borderId="43" xfId="0" applyBorder="1" applyAlignment="1">
      <alignment horizontal="center" vertical="center" wrapText="1"/>
    </xf>
    <xf numFmtId="0" fontId="23" fillId="5" borderId="24" xfId="0" applyFont="1" applyFill="1" applyBorder="1" applyAlignment="1" applyProtection="1">
      <alignment horizontal="center" vertical="center"/>
    </xf>
    <xf numFmtId="0" fontId="28" fillId="0" borderId="12" xfId="0" applyFont="1" applyBorder="1"/>
    <xf numFmtId="0" fontId="27" fillId="0" borderId="13" xfId="0" applyFont="1" applyBorder="1"/>
    <xf numFmtId="0" fontId="27" fillId="0" borderId="13" xfId="0" applyFont="1" applyBorder="1" applyAlignment="1">
      <alignment horizontal="center"/>
    </xf>
    <xf numFmtId="0" fontId="27" fillId="0" borderId="26" xfId="0" applyFont="1" applyBorder="1"/>
    <xf numFmtId="0" fontId="71" fillId="0" borderId="0" xfId="0" applyFont="1" applyBorder="1"/>
    <xf numFmtId="0" fontId="8" fillId="0" borderId="0" xfId="0" applyFont="1" applyAlignment="1">
      <alignment vertical="center" wrapText="1"/>
    </xf>
    <xf numFmtId="0" fontId="16" fillId="0" borderId="78" xfId="0" applyFont="1" applyBorder="1" applyAlignment="1">
      <alignment vertical="center"/>
    </xf>
    <xf numFmtId="0" fontId="41" fillId="0" borderId="78" xfId="0" applyFont="1" applyBorder="1" applyAlignment="1"/>
    <xf numFmtId="0" fontId="0" fillId="0" borderId="0" xfId="0" applyAlignment="1">
      <alignment wrapText="1"/>
    </xf>
    <xf numFmtId="0" fontId="77"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lignment wrapText="1"/>
    </xf>
    <xf numFmtId="0" fontId="0" fillId="0" borderId="0" xfId="0" applyFont="1" applyAlignment="1">
      <alignment horizontal="left" vertical="center" indent="2"/>
    </xf>
    <xf numFmtId="0" fontId="78" fillId="0" borderId="0" xfId="0" applyFont="1" applyAlignment="1">
      <alignment horizontal="left" vertical="center" indent="2"/>
    </xf>
    <xf numFmtId="0" fontId="66" fillId="0" borderId="47" xfId="0" applyFont="1" applyBorder="1" applyAlignment="1">
      <alignment horizontal="center"/>
    </xf>
    <xf numFmtId="0" fontId="66" fillId="0" borderId="47" xfId="0" applyFont="1" applyFill="1" applyBorder="1" applyAlignment="1">
      <alignment horizontal="center"/>
    </xf>
    <xf numFmtId="0" fontId="80" fillId="0" borderId="0" xfId="0" applyFont="1" applyBorder="1"/>
    <xf numFmtId="0" fontId="81" fillId="0" borderId="0" xfId="0" applyFont="1" applyBorder="1" applyAlignment="1"/>
    <xf numFmtId="0" fontId="64" fillId="0" borderId="0" xfId="0" applyFont="1" applyBorder="1" applyAlignment="1"/>
    <xf numFmtId="0" fontId="63" fillId="0" borderId="95" xfId="0" applyFont="1" applyFill="1" applyBorder="1" applyAlignment="1">
      <alignment vertical="center" wrapText="1"/>
    </xf>
    <xf numFmtId="0" fontId="0" fillId="0" borderId="96" xfId="0" applyFill="1" applyBorder="1"/>
    <xf numFmtId="0" fontId="64" fillId="29" borderId="95" xfId="0" applyFont="1" applyFill="1" applyBorder="1"/>
    <xf numFmtId="0" fontId="64" fillId="29" borderId="0" xfId="0" applyFont="1" applyFill="1" applyBorder="1"/>
    <xf numFmtId="0" fontId="80" fillId="29" borderId="113" xfId="0" applyFont="1" applyFill="1" applyBorder="1"/>
    <xf numFmtId="0" fontId="81" fillId="29" borderId="114" xfId="0" applyFont="1" applyFill="1" applyBorder="1" applyAlignment="1"/>
    <xf numFmtId="0" fontId="64" fillId="29" borderId="114" xfId="0" applyFont="1" applyFill="1" applyBorder="1" applyAlignment="1"/>
    <xf numFmtId="0" fontId="66" fillId="29" borderId="111" xfId="0" applyFont="1" applyFill="1" applyBorder="1" applyAlignment="1">
      <alignment horizontal="center"/>
    </xf>
    <xf numFmtId="0" fontId="80" fillId="29" borderId="112" xfId="0" applyFont="1" applyFill="1" applyBorder="1" applyAlignment="1"/>
    <xf numFmtId="0" fontId="0" fillId="0" borderId="95" xfId="0" applyFill="1" applyBorder="1"/>
    <xf numFmtId="0" fontId="0" fillId="0" borderId="0" xfId="0" applyFill="1" applyBorder="1" applyAlignment="1"/>
    <xf numFmtId="0" fontId="0" fillId="30" borderId="99" xfId="0" applyFill="1" applyBorder="1"/>
    <xf numFmtId="0" fontId="0" fillId="30" borderId="13" xfId="0" applyFill="1" applyBorder="1"/>
    <xf numFmtId="0" fontId="0" fillId="30" borderId="26" xfId="0" applyFill="1" applyBorder="1"/>
    <xf numFmtId="0" fontId="0" fillId="30" borderId="0" xfId="0" applyFill="1" applyBorder="1"/>
    <xf numFmtId="0" fontId="0" fillId="30" borderId="96" xfId="0" applyFill="1" applyBorder="1"/>
    <xf numFmtId="0" fontId="66" fillId="30" borderId="111" xfId="0" applyFont="1" applyFill="1" applyBorder="1" applyAlignment="1">
      <alignment horizontal="center"/>
    </xf>
    <xf numFmtId="0" fontId="80" fillId="30" borderId="112" xfId="0" applyFont="1" applyFill="1" applyBorder="1" applyAlignment="1"/>
    <xf numFmtId="0" fontId="80" fillId="30" borderId="112" xfId="0" applyFont="1" applyFill="1" applyBorder="1"/>
    <xf numFmtId="0" fontId="80" fillId="30" borderId="113" xfId="0" applyFont="1" applyFill="1" applyBorder="1"/>
    <xf numFmtId="0" fontId="81" fillId="30" borderId="114" xfId="0" applyFont="1" applyFill="1" applyBorder="1" applyAlignment="1"/>
    <xf numFmtId="0" fontId="64" fillId="30" borderId="116" xfId="0" applyFont="1" applyFill="1" applyBorder="1" applyAlignment="1"/>
    <xf numFmtId="0" fontId="0" fillId="30" borderId="103" xfId="0" applyFill="1" applyBorder="1"/>
    <xf numFmtId="0" fontId="0" fillId="30" borderId="104" xfId="0" applyFill="1" applyBorder="1"/>
    <xf numFmtId="0" fontId="0" fillId="0" borderId="0" xfId="0" applyBorder="1" applyAlignment="1">
      <alignment horizontal="center" vertical="center" wrapText="1"/>
    </xf>
    <xf numFmtId="0" fontId="0" fillId="0" borderId="43" xfId="0" applyBorder="1" applyAlignment="1">
      <alignment horizontal="center" vertical="center" wrapText="1"/>
    </xf>
    <xf numFmtId="0" fontId="19" fillId="5" borderId="24"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61" fillId="3" borderId="0" xfId="0" applyFont="1" applyFill="1" applyBorder="1" applyAlignment="1" applyProtection="1">
      <alignment horizontal="center" vertical="center"/>
    </xf>
    <xf numFmtId="0" fontId="23" fillId="0" borderId="54" xfId="0" applyFont="1" applyFill="1" applyBorder="1" applyAlignment="1" applyProtection="1">
      <alignment horizontal="center" vertical="center"/>
    </xf>
    <xf numFmtId="0" fontId="82" fillId="0" borderId="0" xfId="0" applyFont="1" applyBorder="1"/>
    <xf numFmtId="0" fontId="57" fillId="0" borderId="0" xfId="0" applyFont="1" applyBorder="1" applyAlignment="1">
      <alignment horizontal="center"/>
    </xf>
    <xf numFmtId="0" fontId="57" fillId="0" borderId="0" xfId="0" applyFont="1" applyBorder="1"/>
    <xf numFmtId="0" fontId="83" fillId="0" borderId="10" xfId="0" applyFont="1" applyFill="1" applyBorder="1"/>
    <xf numFmtId="0" fontId="84" fillId="0" borderId="8" xfId="0" applyFont="1" applyFill="1" applyBorder="1"/>
    <xf numFmtId="0" fontId="84" fillId="0" borderId="8" xfId="0" applyFont="1" applyBorder="1"/>
    <xf numFmtId="0" fontId="8" fillId="0" borderId="0" xfId="0" applyFont="1" applyAlignment="1">
      <alignment vertical="center" wrapText="1"/>
    </xf>
    <xf numFmtId="0" fontId="86" fillId="0" borderId="42" xfId="0" applyFont="1" applyBorder="1" applyAlignment="1">
      <alignment horizontal="left" vertical="center"/>
    </xf>
    <xf numFmtId="0" fontId="0" fillId="0" borderId="0" xfId="0" applyAlignment="1">
      <alignment vertical="center"/>
    </xf>
    <xf numFmtId="0" fontId="9" fillId="0" borderId="117" xfId="0" applyFont="1" applyBorder="1" applyAlignment="1">
      <alignment vertical="center"/>
    </xf>
    <xf numFmtId="0" fontId="9" fillId="0" borderId="117" xfId="0" applyFont="1" applyBorder="1" applyAlignment="1">
      <alignment vertical="center" wrapText="1"/>
    </xf>
    <xf numFmtId="0" fontId="42" fillId="0" borderId="117" xfId="0" applyFont="1" applyBorder="1" applyAlignment="1"/>
    <xf numFmtId="0" fontId="16" fillId="0" borderId="72" xfId="0" applyFont="1" applyBorder="1" applyAlignment="1">
      <alignment vertical="center"/>
    </xf>
    <xf numFmtId="0" fontId="41" fillId="0" borderId="72" xfId="0" applyFont="1" applyBorder="1" applyAlignment="1"/>
    <xf numFmtId="0" fontId="8" fillId="0" borderId="0" xfId="0" applyFont="1" applyAlignment="1">
      <alignment vertical="center" wrapText="1"/>
    </xf>
    <xf numFmtId="0" fontId="63" fillId="19" borderId="7" xfId="0" applyFont="1" applyFill="1" applyBorder="1" applyAlignment="1">
      <alignment horizontal="center" vertical="center" wrapText="1"/>
    </xf>
    <xf numFmtId="0" fontId="63" fillId="13" borderId="9" xfId="0" applyFont="1" applyFill="1" applyBorder="1" applyAlignment="1">
      <alignment horizontal="center" vertical="center" wrapText="1"/>
    </xf>
    <xf numFmtId="0" fontId="63" fillId="13" borderId="24" xfId="0" applyFont="1" applyFill="1" applyBorder="1" applyAlignment="1">
      <alignment horizontal="center" vertical="center" wrapText="1"/>
    </xf>
    <xf numFmtId="0" fontId="89" fillId="0" borderId="7" xfId="0" applyFont="1" applyBorder="1" applyAlignment="1">
      <alignment horizontal="center" vertical="center" wrapText="1"/>
    </xf>
    <xf numFmtId="0" fontId="9" fillId="0" borderId="1" xfId="0" applyFont="1" applyFill="1" applyBorder="1" applyAlignment="1">
      <alignment vertical="center"/>
    </xf>
    <xf numFmtId="0" fontId="8" fillId="0" borderId="0" xfId="0" applyFont="1" applyAlignment="1">
      <alignment vertical="center" wrapText="1"/>
    </xf>
    <xf numFmtId="0" fontId="16" fillId="0" borderId="117" xfId="0" applyFont="1" applyBorder="1" applyAlignment="1">
      <alignment vertical="center"/>
    </xf>
    <xf numFmtId="0" fontId="41" fillId="0" borderId="117" xfId="0" applyFont="1" applyBorder="1" applyAlignment="1"/>
    <xf numFmtId="0" fontId="0" fillId="0" borderId="0" xfId="0"/>
    <xf numFmtId="164" fontId="51" fillId="7" borderId="0" xfId="0" applyNumberFormat="1" applyFont="1" applyFill="1" applyBorder="1" applyAlignment="1">
      <alignment horizontal="left" vertical="center"/>
    </xf>
    <xf numFmtId="164" fontId="51" fillId="0" borderId="0" xfId="0" applyNumberFormat="1" applyFont="1" applyBorder="1" applyAlignment="1">
      <alignment horizontal="left" vertical="center"/>
    </xf>
    <xf numFmtId="164" fontId="51" fillId="0" borderId="0" xfId="0" applyNumberFormat="1" applyFont="1" applyFill="1" applyBorder="1" applyAlignment="1">
      <alignment horizontal="left" vertical="center"/>
    </xf>
    <xf numFmtId="0" fontId="51" fillId="0" borderId="27" xfId="0" applyFont="1" applyBorder="1" applyAlignment="1">
      <alignment horizontal="center" vertical="center"/>
    </xf>
    <xf numFmtId="0" fontId="51" fillId="0" borderId="27" xfId="0" applyFont="1" applyFill="1" applyBorder="1" applyAlignment="1">
      <alignment horizontal="center" vertical="center"/>
    </xf>
    <xf numFmtId="0" fontId="51" fillId="8" borderId="27" xfId="0" applyFont="1" applyFill="1" applyBorder="1" applyAlignment="1">
      <alignment horizontal="center" vertical="center"/>
    </xf>
    <xf numFmtId="0" fontId="51" fillId="0" borderId="12" xfId="0" applyFont="1" applyBorder="1" applyAlignment="1">
      <alignment horizontal="center" vertical="center"/>
    </xf>
    <xf numFmtId="164" fontId="51" fillId="0" borderId="13" xfId="0" applyNumberFormat="1" applyFont="1" applyBorder="1" applyAlignment="1">
      <alignment horizontal="right" vertical="center"/>
    </xf>
    <xf numFmtId="164" fontId="51" fillId="0" borderId="13" xfId="0" applyNumberFormat="1" applyFont="1" applyBorder="1" applyAlignment="1">
      <alignment horizontal="center" vertical="center"/>
    </xf>
    <xf numFmtId="164" fontId="51" fillId="0" borderId="13" xfId="0" applyNumberFormat="1" applyFont="1" applyBorder="1" applyAlignment="1">
      <alignment horizontal="left" vertical="center"/>
    </xf>
    <xf numFmtId="164" fontId="51" fillId="0" borderId="26" xfId="0" applyNumberFormat="1" applyFont="1" applyBorder="1" applyAlignment="1">
      <alignment horizontal="center" vertical="center"/>
    </xf>
    <xf numFmtId="0" fontId="51" fillId="7" borderId="10" xfId="0" applyFont="1" applyFill="1" applyBorder="1" applyAlignment="1">
      <alignment horizontal="center" vertical="center"/>
    </xf>
    <xf numFmtId="164" fontId="51" fillId="7" borderId="8" xfId="0" applyNumberFormat="1" applyFont="1" applyFill="1" applyBorder="1" applyAlignment="1">
      <alignment horizontal="right" vertical="center"/>
    </xf>
    <xf numFmtId="164" fontId="51" fillId="7" borderId="8" xfId="0" applyNumberFormat="1" applyFont="1" applyFill="1" applyBorder="1" applyAlignment="1">
      <alignment horizontal="center" vertical="center"/>
    </xf>
    <xf numFmtId="164" fontId="51" fillId="7" borderId="8" xfId="0" applyNumberFormat="1" applyFont="1" applyFill="1" applyBorder="1" applyAlignment="1">
      <alignment horizontal="left" vertical="center"/>
    </xf>
    <xf numFmtId="164" fontId="51" fillId="7" borderId="7" xfId="0" applyNumberFormat="1" applyFont="1" applyFill="1" applyBorder="1" applyAlignment="1">
      <alignment horizontal="center" vertical="center"/>
    </xf>
    <xf numFmtId="14" fontId="82" fillId="0" borderId="0" xfId="4" applyNumberFormat="1" applyFont="1" applyBorder="1"/>
    <xf numFmtId="0" fontId="0" fillId="0" borderId="0" xfId="0"/>
    <xf numFmtId="14" fontId="0" fillId="0" borderId="0" xfId="0" applyNumberFormat="1" applyAlignment="1">
      <alignment horizontal="center"/>
    </xf>
    <xf numFmtId="0" fontId="50" fillId="0" borderId="24" xfId="0" applyFont="1" applyBorder="1" applyAlignment="1">
      <alignment horizontal="center" vertical="center" wrapText="1"/>
    </xf>
    <xf numFmtId="0" fontId="16" fillId="0" borderId="133" xfId="0" applyFont="1" applyBorder="1" applyAlignment="1">
      <alignment vertical="center"/>
    </xf>
    <xf numFmtId="0" fontId="0" fillId="0" borderId="0" xfId="0"/>
    <xf numFmtId="164" fontId="51" fillId="0" borderId="0" xfId="0" applyNumberFormat="1" applyFont="1" applyBorder="1" applyAlignment="1">
      <alignment horizontal="center"/>
    </xf>
    <xf numFmtId="164" fontId="51" fillId="0" borderId="0" xfId="0" applyNumberFormat="1" applyFont="1" applyBorder="1" applyAlignment="1">
      <alignment horizontal="right"/>
    </xf>
    <xf numFmtId="0" fontId="51" fillId="0" borderId="0" xfId="0" applyFont="1" applyBorder="1" applyAlignment="1">
      <alignment horizontal="center"/>
    </xf>
    <xf numFmtId="164" fontId="51" fillId="0" borderId="0" xfId="0" applyNumberFormat="1" applyFont="1" applyBorder="1" applyAlignment="1">
      <alignment horizontal="left"/>
    </xf>
    <xf numFmtId="0" fontId="51" fillId="0" borderId="130" xfId="0" applyFont="1" applyBorder="1" applyAlignment="1">
      <alignment horizontal="center" vertical="center"/>
    </xf>
    <xf numFmtId="164" fontId="51" fillId="0" borderId="31" xfId="0" applyNumberFormat="1" applyFont="1" applyBorder="1" applyAlignment="1">
      <alignment horizontal="right" vertical="center"/>
    </xf>
    <xf numFmtId="164" fontId="51" fillId="0" borderId="31" xfId="0" applyNumberFormat="1" applyFont="1" applyBorder="1" applyAlignment="1">
      <alignment horizontal="center" vertical="center"/>
    </xf>
    <xf numFmtId="164" fontId="51" fillId="0" borderId="55" xfId="0" applyNumberFormat="1" applyFont="1" applyBorder="1" applyAlignment="1">
      <alignment horizontal="left" vertical="center"/>
    </xf>
    <xf numFmtId="164" fontId="51" fillId="0" borderId="47" xfId="0" applyNumberFormat="1" applyFont="1" applyBorder="1" applyAlignment="1">
      <alignment horizontal="center" vertical="center"/>
    </xf>
    <xf numFmtId="164" fontId="51" fillId="0" borderId="56" xfId="0" applyNumberFormat="1" applyFont="1" applyBorder="1" applyAlignment="1">
      <alignment horizontal="center" vertical="center"/>
    </xf>
    <xf numFmtId="0" fontId="51" fillId="7" borderId="130" xfId="0" applyFont="1" applyFill="1" applyBorder="1" applyAlignment="1">
      <alignment horizontal="center" vertical="center"/>
    </xf>
    <xf numFmtId="164" fontId="51" fillId="7" borderId="31" xfId="0" applyNumberFormat="1" applyFont="1" applyFill="1" applyBorder="1" applyAlignment="1">
      <alignment horizontal="right" vertical="center"/>
    </xf>
    <xf numFmtId="164" fontId="51" fillId="7" borderId="31" xfId="0" applyNumberFormat="1" applyFont="1" applyFill="1" applyBorder="1" applyAlignment="1">
      <alignment horizontal="center" vertical="center"/>
    </xf>
    <xf numFmtId="164" fontId="51" fillId="7" borderId="55" xfId="0" applyNumberFormat="1" applyFont="1" applyFill="1" applyBorder="1" applyAlignment="1">
      <alignment horizontal="left" vertical="center"/>
    </xf>
    <xf numFmtId="164" fontId="51" fillId="7" borderId="47" xfId="0" applyNumberFormat="1" applyFont="1" applyFill="1" applyBorder="1" applyAlignment="1">
      <alignment horizontal="center" vertical="center"/>
    </xf>
    <xf numFmtId="164" fontId="51" fillId="7" borderId="56" xfId="0" applyNumberFormat="1" applyFont="1" applyFill="1" applyBorder="1" applyAlignment="1">
      <alignment horizontal="center" vertical="center"/>
    </xf>
    <xf numFmtId="164" fontId="51" fillId="0" borderId="122" xfId="0" applyNumberFormat="1" applyFont="1" applyBorder="1" applyAlignment="1">
      <alignment horizontal="left" vertical="center"/>
    </xf>
    <xf numFmtId="164" fontId="51" fillId="0" borderId="132" xfId="0" applyNumberFormat="1" applyFont="1" applyBorder="1" applyAlignment="1">
      <alignment horizontal="center" vertical="center"/>
    </xf>
    <xf numFmtId="0" fontId="51" fillId="0" borderId="124" xfId="0" applyFont="1" applyBorder="1" applyAlignment="1">
      <alignment horizontal="center" vertical="center"/>
    </xf>
    <xf numFmtId="164" fontId="51" fillId="0" borderId="0" xfId="0" applyNumberFormat="1" applyFont="1" applyBorder="1" applyAlignment="1">
      <alignment horizontal="right" vertical="center"/>
    </xf>
    <xf numFmtId="164" fontId="51" fillId="0" borderId="0" xfId="0" applyNumberFormat="1" applyFont="1" applyBorder="1" applyAlignment="1">
      <alignment horizontal="center" vertical="center"/>
    </xf>
    <xf numFmtId="164" fontId="51" fillId="0" borderId="84" xfId="0" applyNumberFormat="1" applyFont="1" applyBorder="1" applyAlignment="1">
      <alignment horizontal="left" vertical="center"/>
    </xf>
    <xf numFmtId="164" fontId="51" fillId="0" borderId="85" xfId="0" applyNumberFormat="1" applyFont="1" applyBorder="1" applyAlignment="1">
      <alignment horizontal="center" vertical="center"/>
    </xf>
    <xf numFmtId="164" fontId="51" fillId="0" borderId="9" xfId="0" applyNumberFormat="1" applyFont="1" applyBorder="1" applyAlignment="1">
      <alignment horizontal="center" vertical="center"/>
    </xf>
    <xf numFmtId="0" fontId="51" fillId="7" borderId="124" xfId="0" applyFont="1" applyFill="1" applyBorder="1" applyAlignment="1">
      <alignment horizontal="center" vertical="center"/>
    </xf>
    <xf numFmtId="164" fontId="51" fillId="7" borderId="0" xfId="0" applyNumberFormat="1" applyFont="1" applyFill="1" applyBorder="1" applyAlignment="1">
      <alignment horizontal="right" vertical="center"/>
    </xf>
    <xf numFmtId="164" fontId="51" fillId="7" borderId="0" xfId="0" applyNumberFormat="1" applyFont="1" applyFill="1" applyBorder="1" applyAlignment="1">
      <alignment horizontal="center" vertical="center"/>
    </xf>
    <xf numFmtId="164" fontId="51" fillId="7" borderId="84" xfId="0" applyNumberFormat="1" applyFont="1" applyFill="1" applyBorder="1" applyAlignment="1">
      <alignment horizontal="left" vertical="center"/>
    </xf>
    <xf numFmtId="164" fontId="51" fillId="7" borderId="85" xfId="0" applyNumberFormat="1" applyFont="1" applyFill="1" applyBorder="1" applyAlignment="1">
      <alignment horizontal="center" vertical="center"/>
    </xf>
    <xf numFmtId="164" fontId="51" fillId="7" borderId="9" xfId="0" applyNumberFormat="1" applyFont="1" applyFill="1" applyBorder="1" applyAlignment="1">
      <alignment horizontal="center" vertical="center"/>
    </xf>
    <xf numFmtId="0" fontId="50" fillId="0" borderId="24" xfId="0" applyFont="1" applyBorder="1" applyAlignment="1">
      <alignment horizontal="center" vertical="center" wrapText="1"/>
    </xf>
    <xf numFmtId="0" fontId="51" fillId="7" borderId="123" xfId="0" applyFont="1" applyFill="1" applyBorder="1" applyAlignment="1">
      <alignment horizontal="center" vertical="center"/>
    </xf>
    <xf numFmtId="164" fontId="51" fillId="7" borderId="13" xfId="0" applyNumberFormat="1" applyFont="1" applyFill="1" applyBorder="1" applyAlignment="1">
      <alignment horizontal="right" vertical="center"/>
    </xf>
    <xf numFmtId="164" fontId="51" fillId="7" borderId="13" xfId="0" applyNumberFormat="1" applyFont="1" applyFill="1" applyBorder="1" applyAlignment="1">
      <alignment horizontal="center" vertical="center"/>
    </xf>
    <xf numFmtId="164" fontId="51" fillId="7" borderId="126" xfId="0" applyNumberFormat="1" applyFont="1" applyFill="1" applyBorder="1" applyAlignment="1">
      <alignment horizontal="left" vertical="center"/>
    </xf>
    <xf numFmtId="164" fontId="51" fillId="7" borderId="128" xfId="0" applyNumberFormat="1" applyFont="1" applyFill="1" applyBorder="1" applyAlignment="1">
      <alignment horizontal="center" vertical="center"/>
    </xf>
    <xf numFmtId="164" fontId="51" fillId="7" borderId="26" xfId="0" applyNumberFormat="1" applyFont="1" applyFill="1" applyBorder="1" applyAlignment="1">
      <alignment horizontal="center" vertical="center"/>
    </xf>
    <xf numFmtId="164" fontId="51" fillId="0" borderId="0" xfId="0" applyNumberFormat="1" applyFont="1" applyFill="1" applyBorder="1" applyAlignment="1">
      <alignment horizontal="right" vertical="center"/>
    </xf>
    <xf numFmtId="164" fontId="51" fillId="0" borderId="0" xfId="0" applyNumberFormat="1" applyFont="1" applyFill="1" applyBorder="1" applyAlignment="1">
      <alignment horizontal="center" vertical="center"/>
    </xf>
    <xf numFmtId="164" fontId="51" fillId="0" borderId="9" xfId="0" applyNumberFormat="1" applyFont="1" applyFill="1" applyBorder="1" applyAlignment="1">
      <alignment horizontal="center" vertical="center"/>
    </xf>
    <xf numFmtId="164" fontId="51" fillId="0" borderId="122" xfId="0" applyNumberFormat="1" applyFont="1" applyFill="1" applyBorder="1" applyAlignment="1">
      <alignment horizontal="left" vertical="center"/>
    </xf>
    <xf numFmtId="164" fontId="51" fillId="0" borderId="132" xfId="0" applyNumberFormat="1" applyFont="1" applyFill="1" applyBorder="1" applyAlignment="1">
      <alignment horizontal="center" vertical="center"/>
    </xf>
    <xf numFmtId="0" fontId="51" fillId="7" borderId="27" xfId="0" applyFont="1" applyFill="1" applyBorder="1" applyAlignment="1">
      <alignment horizontal="center" vertical="center"/>
    </xf>
    <xf numFmtId="164" fontId="51" fillId="7" borderId="83" xfId="0" applyNumberFormat="1" applyFont="1" applyFill="1" applyBorder="1" applyAlignment="1">
      <alignment horizontal="right" vertical="center"/>
    </xf>
    <xf numFmtId="0" fontId="51" fillId="0" borderId="130" xfId="0" applyFont="1" applyFill="1" applyBorder="1" applyAlignment="1">
      <alignment horizontal="center" vertical="center"/>
    </xf>
    <xf numFmtId="164" fontId="51" fillId="0" borderId="31" xfId="0" applyNumberFormat="1" applyFont="1" applyFill="1" applyBorder="1" applyAlignment="1">
      <alignment horizontal="right" vertical="center"/>
    </xf>
    <xf numFmtId="164" fontId="51" fillId="0" borderId="31" xfId="0" applyNumberFormat="1" applyFont="1" applyFill="1" applyBorder="1" applyAlignment="1">
      <alignment horizontal="center" vertical="center"/>
    </xf>
    <xf numFmtId="164" fontId="51" fillId="0" borderId="55" xfId="0" applyNumberFormat="1" applyFont="1" applyFill="1" applyBorder="1" applyAlignment="1">
      <alignment horizontal="left" vertical="center"/>
    </xf>
    <xf numFmtId="164" fontId="51" fillId="0" borderId="47" xfId="0" applyNumberFormat="1" applyFont="1" applyFill="1" applyBorder="1" applyAlignment="1">
      <alignment horizontal="center" vertical="center"/>
    </xf>
    <xf numFmtId="164" fontId="51" fillId="0" borderId="56" xfId="0" applyNumberFormat="1" applyFont="1" applyFill="1" applyBorder="1" applyAlignment="1">
      <alignment horizontal="center" vertical="center"/>
    </xf>
    <xf numFmtId="0" fontId="51" fillId="0" borderId="125" xfId="0" applyFont="1" applyFill="1" applyBorder="1" applyAlignment="1">
      <alignment horizontal="center" vertical="center"/>
    </xf>
    <xf numFmtId="164" fontId="51" fillId="0" borderId="8" xfId="0" applyNumberFormat="1" applyFont="1" applyFill="1" applyBorder="1" applyAlignment="1">
      <alignment horizontal="right" vertical="center"/>
    </xf>
    <xf numFmtId="164" fontId="51" fillId="0" borderId="8" xfId="0" applyNumberFormat="1" applyFont="1" applyFill="1" applyBorder="1" applyAlignment="1">
      <alignment horizontal="center" vertical="center"/>
    </xf>
    <xf numFmtId="164" fontId="51" fillId="0" borderId="127" xfId="0" applyNumberFormat="1" applyFont="1" applyFill="1" applyBorder="1" applyAlignment="1">
      <alignment horizontal="left" vertical="center"/>
    </xf>
    <xf numFmtId="164" fontId="51" fillId="0" borderId="129" xfId="0" applyNumberFormat="1" applyFont="1" applyFill="1" applyBorder="1" applyAlignment="1">
      <alignment horizontal="center" vertical="center"/>
    </xf>
    <xf numFmtId="164" fontId="51" fillId="0" borderId="7" xfId="0" applyNumberFormat="1" applyFont="1" applyFill="1" applyBorder="1" applyAlignment="1">
      <alignment horizontal="center" vertical="center"/>
    </xf>
    <xf numFmtId="0" fontId="96" fillId="0" borderId="51" xfId="0" applyFont="1" applyBorder="1" applyAlignment="1">
      <alignment horizontal="center" vertical="center"/>
    </xf>
    <xf numFmtId="0" fontId="8" fillId="0" borderId="0" xfId="0" applyFont="1" applyAlignment="1">
      <alignment vertical="center" wrapText="1"/>
    </xf>
    <xf numFmtId="0" fontId="9" fillId="0" borderId="133" xfId="0" applyFont="1" applyBorder="1" applyAlignment="1">
      <alignment vertical="center"/>
    </xf>
    <xf numFmtId="0" fontId="9" fillId="0" borderId="133" xfId="0" applyFont="1" applyBorder="1" applyAlignment="1">
      <alignment vertical="center" wrapText="1"/>
    </xf>
    <xf numFmtId="0" fontId="9" fillId="0" borderId="133" xfId="0" applyFont="1" applyBorder="1" applyAlignment="1"/>
    <xf numFmtId="0" fontId="41" fillId="0" borderId="133" xfId="0" applyFont="1" applyBorder="1" applyAlignment="1"/>
    <xf numFmtId="0" fontId="16" fillId="0" borderId="133" xfId="0" applyFont="1" applyFill="1" applyBorder="1" applyAlignment="1">
      <alignment vertical="center"/>
    </xf>
    <xf numFmtId="0" fontId="2" fillId="0" borderId="0" xfId="0" applyFont="1"/>
    <xf numFmtId="0" fontId="8" fillId="0" borderId="0" xfId="0" applyFont="1" applyAlignment="1">
      <alignment vertical="center" wrapText="1"/>
    </xf>
    <xf numFmtId="0" fontId="40" fillId="0" borderId="133" xfId="0" applyFont="1" applyBorder="1" applyAlignment="1">
      <alignment vertical="center" wrapText="1"/>
    </xf>
    <xf numFmtId="0" fontId="40" fillId="0" borderId="133" xfId="0" applyFont="1" applyBorder="1" applyAlignment="1">
      <alignment vertical="center"/>
    </xf>
    <xf numFmtId="0" fontId="7" fillId="0" borderId="134" xfId="0" applyFont="1" applyBorder="1" applyAlignment="1"/>
    <xf numFmtId="0" fontId="41" fillId="0" borderId="134" xfId="0" applyFont="1" applyBorder="1" applyAlignment="1"/>
    <xf numFmtId="0" fontId="0" fillId="0" borderId="134" xfId="0" applyBorder="1" applyAlignment="1"/>
    <xf numFmtId="0" fontId="16" fillId="0" borderId="37" xfId="0" applyFont="1" applyBorder="1" applyAlignment="1">
      <alignment vertical="center"/>
    </xf>
    <xf numFmtId="0" fontId="16" fillId="0" borderId="50" xfId="0" applyFont="1" applyBorder="1" applyAlignment="1">
      <alignment vertical="center"/>
    </xf>
    <xf numFmtId="0" fontId="9" fillId="0" borderId="37" xfId="0" applyFont="1" applyFill="1" applyBorder="1" applyAlignment="1">
      <alignment vertical="center"/>
    </xf>
    <xf numFmtId="0" fontId="9" fillId="0" borderId="37" xfId="0" applyFont="1" applyFill="1" applyBorder="1" applyAlignment="1"/>
    <xf numFmtId="0" fontId="9" fillId="0" borderId="37" xfId="0" applyFont="1" applyBorder="1" applyAlignment="1">
      <alignment vertical="center"/>
    </xf>
    <xf numFmtId="0" fontId="6" fillId="0" borderId="37" xfId="0" applyFont="1" applyBorder="1" applyAlignment="1">
      <alignment horizontal="center" vertical="center"/>
    </xf>
    <xf numFmtId="0" fontId="6" fillId="0" borderId="131" xfId="0" applyFont="1" applyBorder="1" applyAlignment="1">
      <alignment horizontal="center"/>
    </xf>
    <xf numFmtId="0" fontId="6" fillId="0" borderId="131" xfId="0" applyFont="1" applyFill="1" applyBorder="1" applyAlignment="1">
      <alignment horizontal="center" vertical="center"/>
    </xf>
    <xf numFmtId="0" fontId="3" fillId="0" borderId="133" xfId="0" applyFont="1" applyBorder="1" applyAlignment="1">
      <alignment vertical="center"/>
    </xf>
    <xf numFmtId="0" fontId="49" fillId="0" borderId="6"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5" xfId="0" applyFont="1" applyBorder="1" applyAlignment="1">
      <alignment horizontal="center" vertical="center" wrapText="1"/>
    </xf>
    <xf numFmtId="0" fontId="87" fillId="0" borderId="0" xfId="0" applyFont="1" applyAlignment="1">
      <alignment horizontal="center" wrapText="1"/>
    </xf>
    <xf numFmtId="0" fontId="64" fillId="0" borderId="135" xfId="0" applyFont="1" applyBorder="1" applyAlignment="1">
      <alignment horizontal="center" vertical="center" wrapText="1"/>
    </xf>
    <xf numFmtId="14" fontId="64" fillId="0" borderId="133" xfId="0" applyNumberFormat="1" applyFont="1" applyBorder="1" applyAlignment="1">
      <alignment horizontal="center" vertical="center"/>
    </xf>
    <xf numFmtId="0" fontId="64" fillId="0" borderId="133" xfId="0" applyFont="1" applyBorder="1" applyAlignment="1">
      <alignment horizontal="center" vertical="center" wrapText="1"/>
    </xf>
    <xf numFmtId="16" fontId="0" fillId="0" borderId="133" xfId="0" quotePrefix="1" applyNumberFormat="1" applyBorder="1" applyAlignment="1">
      <alignment horizontal="center"/>
    </xf>
    <xf numFmtId="0" fontId="0" fillId="0" borderId="133" xfId="0" applyBorder="1" applyAlignment="1">
      <alignment horizontal="center"/>
    </xf>
    <xf numFmtId="0" fontId="64" fillId="0" borderId="133" xfId="0" applyFont="1" applyBorder="1" applyAlignment="1">
      <alignment horizontal="center" vertical="center"/>
    </xf>
    <xf numFmtId="0" fontId="23" fillId="0" borderId="136" xfId="0" applyFont="1" applyBorder="1" applyAlignment="1" applyProtection="1">
      <alignment horizontal="center" vertical="center"/>
    </xf>
    <xf numFmtId="0" fontId="23" fillId="0" borderId="137" xfId="0" applyFont="1" applyBorder="1" applyAlignment="1" applyProtection="1">
      <alignment horizontal="center" vertical="center"/>
    </xf>
    <xf numFmtId="0" fontId="23" fillId="0" borderId="138" xfId="0" applyFont="1" applyBorder="1" applyAlignment="1" applyProtection="1">
      <alignment horizontal="center" vertical="center"/>
    </xf>
    <xf numFmtId="0" fontId="19" fillId="3" borderId="0" xfId="0" applyFont="1" applyFill="1" applyBorder="1" applyAlignment="1" applyProtection="1">
      <alignment horizontal="center" vertical="center"/>
    </xf>
    <xf numFmtId="0" fontId="23" fillId="0" borderId="139" xfId="0" applyFont="1" applyFill="1" applyBorder="1" applyAlignment="1" applyProtection="1">
      <alignment horizontal="center" vertical="center"/>
    </xf>
    <xf numFmtId="0" fontId="23" fillId="0" borderId="140" xfId="0" applyFont="1" applyBorder="1" applyAlignment="1" applyProtection="1">
      <alignment horizontal="center" vertical="center"/>
    </xf>
    <xf numFmtId="0" fontId="23" fillId="0" borderId="139" xfId="0" applyFont="1" applyBorder="1" applyAlignment="1" applyProtection="1">
      <alignment horizontal="center" vertical="center"/>
    </xf>
    <xf numFmtId="0" fontId="23" fillId="0" borderId="141" xfId="0" applyFont="1" applyBorder="1" applyAlignment="1" applyProtection="1">
      <alignment horizontal="center" vertical="center"/>
    </xf>
    <xf numFmtId="0" fontId="23" fillId="0" borderId="141" xfId="0" applyFont="1" applyFill="1" applyBorder="1" applyAlignment="1" applyProtection="1">
      <alignment horizontal="center" vertical="center"/>
    </xf>
    <xf numFmtId="0" fontId="23" fillId="0" borderId="140" xfId="0" applyFont="1" applyFill="1" applyBorder="1" applyAlignment="1" applyProtection="1">
      <alignment horizontal="center" vertical="center"/>
    </xf>
    <xf numFmtId="0" fontId="23" fillId="3" borderId="137" xfId="0" applyFont="1" applyFill="1" applyBorder="1" applyAlignment="1" applyProtection="1">
      <alignment horizontal="center" vertical="center"/>
    </xf>
    <xf numFmtId="0" fontId="23" fillId="0" borderId="142" xfId="0" applyFont="1" applyFill="1" applyBorder="1" applyAlignment="1" applyProtection="1">
      <alignment horizontal="center" vertical="center"/>
    </xf>
    <xf numFmtId="0" fontId="24" fillId="0" borderId="140" xfId="0" applyFont="1" applyFill="1" applyBorder="1" applyAlignment="1">
      <alignment horizontal="center"/>
    </xf>
    <xf numFmtId="0" fontId="23" fillId="0" borderId="139" xfId="0" applyFont="1" applyBorder="1" applyAlignment="1" applyProtection="1">
      <alignment horizontal="center"/>
    </xf>
    <xf numFmtId="0" fontId="23" fillId="0" borderId="121" xfId="0" applyFont="1" applyBorder="1" applyAlignment="1" applyProtection="1">
      <alignment horizontal="center" vertical="center"/>
    </xf>
    <xf numFmtId="0" fontId="23" fillId="0" borderId="81" xfId="0" applyFont="1" applyBorder="1" applyAlignment="1" applyProtection="1">
      <alignment horizontal="center" vertical="center"/>
    </xf>
    <xf numFmtId="0" fontId="23" fillId="0" borderId="122" xfId="0" applyFont="1" applyFill="1" applyBorder="1" applyAlignment="1" applyProtection="1">
      <alignment horizontal="center" vertical="center"/>
    </xf>
    <xf numFmtId="0" fontId="23" fillId="0" borderId="122" xfId="0" applyFont="1" applyBorder="1" applyAlignment="1" applyProtection="1">
      <alignment horizontal="center" vertical="center"/>
    </xf>
    <xf numFmtId="0" fontId="23" fillId="0" borderId="118" xfId="0" applyFont="1" applyBorder="1" applyAlignment="1" applyProtection="1">
      <alignment horizontal="center" vertical="center"/>
    </xf>
    <xf numFmtId="0" fontId="23" fillId="0" borderId="119" xfId="0" applyFont="1" applyBorder="1" applyAlignment="1" applyProtection="1">
      <alignment horizontal="center" vertical="center"/>
    </xf>
    <xf numFmtId="0" fontId="23" fillId="0" borderId="120" xfId="0" applyFont="1" applyBorder="1" applyAlignment="1" applyProtection="1">
      <alignment horizontal="center" vertical="center"/>
    </xf>
    <xf numFmtId="0" fontId="62" fillId="0" borderId="13" xfId="0" applyFont="1" applyBorder="1"/>
    <xf numFmtId="164" fontId="51" fillId="0" borderId="143" xfId="0" applyNumberFormat="1" applyFont="1" applyBorder="1" applyAlignment="1">
      <alignment horizontal="center" vertical="center"/>
    </xf>
    <xf numFmtId="0" fontId="51" fillId="0" borderId="144" xfId="0" applyFont="1" applyFill="1" applyBorder="1" applyAlignment="1">
      <alignment horizontal="center" vertical="center"/>
    </xf>
    <xf numFmtId="164" fontId="51" fillId="0" borderId="145" xfId="0" applyNumberFormat="1" applyFont="1" applyFill="1" applyBorder="1" applyAlignment="1">
      <alignment horizontal="right" vertical="center"/>
    </xf>
    <xf numFmtId="164" fontId="51" fillId="0" borderId="145" xfId="0" applyNumberFormat="1" applyFont="1" applyFill="1" applyBorder="1" applyAlignment="1">
      <alignment horizontal="center" vertical="center"/>
    </xf>
    <xf numFmtId="164" fontId="51" fillId="0" borderId="146" xfId="0" applyNumberFormat="1" applyFont="1" applyFill="1" applyBorder="1" applyAlignment="1">
      <alignment horizontal="center" vertical="center"/>
    </xf>
    <xf numFmtId="0" fontId="51" fillId="0" borderId="144" xfId="0" applyFont="1" applyBorder="1" applyAlignment="1">
      <alignment horizontal="center" vertical="center"/>
    </xf>
    <xf numFmtId="164" fontId="51" fillId="0" borderId="145" xfId="0" applyNumberFormat="1" applyFont="1" applyBorder="1" applyAlignment="1">
      <alignment horizontal="right" vertical="center"/>
    </xf>
    <xf numFmtId="164" fontId="51" fillId="0" borderId="145" xfId="0" applyNumberFormat="1" applyFont="1" applyBorder="1" applyAlignment="1">
      <alignment horizontal="center" vertical="center"/>
    </xf>
    <xf numFmtId="164" fontId="51" fillId="0" borderId="146" xfId="0" applyNumberFormat="1" applyFont="1" applyBorder="1" applyAlignment="1">
      <alignment horizontal="center" vertical="center"/>
    </xf>
    <xf numFmtId="0" fontId="46" fillId="0" borderId="0" xfId="0" applyFont="1"/>
    <xf numFmtId="0" fontId="23" fillId="0" borderId="147" xfId="0" applyFont="1" applyBorder="1" applyAlignment="1" applyProtection="1">
      <alignment horizontal="center" vertical="center"/>
    </xf>
    <xf numFmtId="0" fontId="23" fillId="0" borderId="147" xfId="0" applyFont="1" applyFill="1" applyBorder="1" applyAlignment="1" applyProtection="1">
      <alignment horizontal="center" vertical="center"/>
    </xf>
    <xf numFmtId="0" fontId="23" fillId="0" borderId="148" xfId="0" applyFont="1" applyFill="1" applyBorder="1" applyAlignment="1" applyProtection="1">
      <alignment horizontal="center" vertical="center"/>
    </xf>
    <xf numFmtId="0" fontId="23" fillId="3" borderId="119" xfId="0" applyFont="1" applyFill="1" applyBorder="1" applyAlignment="1" applyProtection="1">
      <alignment horizontal="center" vertical="center"/>
    </xf>
    <xf numFmtId="0" fontId="23" fillId="0" borderId="149" xfId="0" applyFont="1" applyBorder="1" applyAlignment="1" applyProtection="1">
      <alignment horizontal="center" vertical="center"/>
    </xf>
    <xf numFmtId="0" fontId="23" fillId="0" borderId="149" xfId="0" applyFont="1" applyFill="1" applyBorder="1" applyAlignment="1" applyProtection="1">
      <alignment horizontal="center" vertical="center"/>
    </xf>
    <xf numFmtId="0" fontId="23" fillId="0" borderId="150" xfId="0" applyFont="1" applyBorder="1" applyAlignment="1" applyProtection="1">
      <alignment horizontal="center" vertical="center"/>
    </xf>
    <xf numFmtId="0" fontId="23" fillId="0" borderId="150" xfId="0" applyFont="1" applyFill="1" applyBorder="1" applyAlignment="1" applyProtection="1">
      <alignment horizontal="center" vertical="center"/>
    </xf>
    <xf numFmtId="0" fontId="23" fillId="0" borderId="148" xfId="0" applyFont="1" applyBorder="1" applyAlignment="1" applyProtection="1">
      <alignment horizontal="center" vertical="center"/>
    </xf>
    <xf numFmtId="0" fontId="23" fillId="0" borderId="151" xfId="0" applyFont="1" applyBorder="1" applyAlignment="1" applyProtection="1">
      <alignment horizontal="center" vertical="center"/>
    </xf>
    <xf numFmtId="0" fontId="23" fillId="0" borderId="152" xfId="0" applyFont="1" applyBorder="1" applyAlignment="1" applyProtection="1">
      <alignment horizontal="center" vertical="center"/>
    </xf>
    <xf numFmtId="0" fontId="23" fillId="0" borderId="153" xfId="0" applyFont="1" applyBorder="1" applyAlignment="1" applyProtection="1">
      <alignment horizontal="center" vertical="center"/>
    </xf>
    <xf numFmtId="0" fontId="24" fillId="0" borderId="147" xfId="0" applyFont="1" applyFill="1" applyBorder="1" applyAlignment="1">
      <alignment horizontal="center"/>
    </xf>
    <xf numFmtId="0" fontId="23" fillId="0" borderId="154" xfId="0" applyFont="1" applyFill="1" applyBorder="1" applyAlignment="1" applyProtection="1">
      <alignment horizontal="center" vertical="center"/>
    </xf>
    <xf numFmtId="0" fontId="6" fillId="7" borderId="73" xfId="0" applyFont="1" applyFill="1" applyBorder="1" applyAlignment="1">
      <alignment horizontal="center" vertical="center" wrapText="1"/>
    </xf>
    <xf numFmtId="0" fontId="6" fillId="23" borderId="37" xfId="0" applyFont="1" applyFill="1" applyBorder="1"/>
    <xf numFmtId="164" fontId="51" fillId="0" borderId="150" xfId="0" applyNumberFormat="1" applyFont="1" applyBorder="1" applyAlignment="1">
      <alignment horizontal="right" vertical="center"/>
    </xf>
    <xf numFmtId="164" fontId="51" fillId="0" borderId="150" xfId="0" applyNumberFormat="1" applyFont="1" applyBorder="1" applyAlignment="1">
      <alignment horizontal="center" vertical="center"/>
    </xf>
    <xf numFmtId="164" fontId="51" fillId="0" borderId="148" xfId="0" applyNumberFormat="1" applyFont="1" applyBorder="1" applyAlignment="1">
      <alignment horizontal="left" vertical="center"/>
    </xf>
    <xf numFmtId="164" fontId="51" fillId="0" borderId="150" xfId="0" applyNumberFormat="1" applyFont="1" applyFill="1" applyBorder="1" applyAlignment="1">
      <alignment horizontal="right" vertical="center"/>
    </xf>
    <xf numFmtId="164" fontId="51" fillId="0" borderId="150" xfId="0" applyNumberFormat="1" applyFont="1" applyFill="1" applyBorder="1" applyAlignment="1">
      <alignment horizontal="center" vertical="center"/>
    </xf>
    <xf numFmtId="164" fontId="51" fillId="0" borderId="148" xfId="0" applyNumberFormat="1" applyFont="1" applyFill="1" applyBorder="1" applyAlignment="1">
      <alignment horizontal="left" vertical="center"/>
    </xf>
    <xf numFmtId="164" fontId="51" fillId="7" borderId="150" xfId="0" applyNumberFormat="1" applyFont="1" applyFill="1" applyBorder="1" applyAlignment="1">
      <alignment horizontal="right" vertical="center"/>
    </xf>
    <xf numFmtId="164" fontId="51" fillId="7" borderId="150" xfId="0" applyNumberFormat="1" applyFont="1" applyFill="1" applyBorder="1" applyAlignment="1">
      <alignment horizontal="center" vertical="center"/>
    </xf>
    <xf numFmtId="164" fontId="51" fillId="7" borderId="148" xfId="0" applyNumberFormat="1" applyFont="1" applyFill="1" applyBorder="1" applyAlignment="1">
      <alignment horizontal="left" vertical="center"/>
    </xf>
    <xf numFmtId="164" fontId="51" fillId="0" borderId="147" xfId="0" applyNumberFormat="1" applyFont="1" applyFill="1" applyBorder="1" applyAlignment="1">
      <alignment horizontal="right" vertical="center"/>
    </xf>
    <xf numFmtId="164" fontId="51" fillId="0" borderId="147" xfId="0" applyNumberFormat="1" applyFont="1" applyFill="1" applyBorder="1" applyAlignment="1">
      <alignment horizontal="center" vertical="center"/>
    </xf>
    <xf numFmtId="164" fontId="51" fillId="0" borderId="141" xfId="0" applyNumberFormat="1" applyFont="1" applyFill="1" applyBorder="1" applyAlignment="1">
      <alignment horizontal="left" vertical="center"/>
    </xf>
    <xf numFmtId="164" fontId="51" fillId="0" borderId="155" xfId="0" applyNumberFormat="1" applyFont="1" applyFill="1" applyBorder="1" applyAlignment="1">
      <alignment horizontal="center" vertical="center"/>
    </xf>
    <xf numFmtId="164" fontId="51" fillId="0" borderId="147" xfId="0" applyNumberFormat="1" applyFont="1" applyBorder="1" applyAlignment="1">
      <alignment horizontal="right" vertical="center"/>
    </xf>
    <xf numFmtId="164" fontId="51" fillId="0" borderId="147" xfId="0" applyNumberFormat="1" applyFont="1" applyBorder="1" applyAlignment="1">
      <alignment horizontal="center" vertical="center"/>
    </xf>
    <xf numFmtId="164" fontId="51" fillId="0" borderId="141" xfId="0" applyNumberFormat="1" applyFont="1" applyBorder="1" applyAlignment="1">
      <alignment horizontal="left" vertical="center"/>
    </xf>
    <xf numFmtId="164" fontId="51" fillId="0" borderId="155" xfId="0" applyNumberFormat="1" applyFont="1" applyBorder="1" applyAlignment="1">
      <alignment horizontal="center" vertical="center"/>
    </xf>
    <xf numFmtId="0" fontId="23" fillId="0" borderId="80" xfId="0" applyFont="1" applyFill="1" applyBorder="1" applyAlignment="1" applyProtection="1">
      <alignment horizontal="center" vertical="center"/>
    </xf>
    <xf numFmtId="0" fontId="23" fillId="0" borderId="156" xfId="0" applyFont="1" applyBorder="1" applyAlignment="1" applyProtection="1">
      <alignment horizontal="center" vertical="center"/>
    </xf>
    <xf numFmtId="0" fontId="23" fillId="0" borderId="157" xfId="0" applyFont="1" applyBorder="1" applyAlignment="1" applyProtection="1">
      <alignment horizontal="center" vertical="center"/>
    </xf>
    <xf numFmtId="0" fontId="23" fillId="0" borderId="158" xfId="0" applyFont="1" applyBorder="1" applyAlignment="1" applyProtection="1">
      <alignment horizontal="center" vertical="center"/>
    </xf>
    <xf numFmtId="0" fontId="23" fillId="0" borderId="159" xfId="0" applyFont="1" applyBorder="1" applyAlignment="1" applyProtection="1">
      <alignment horizontal="center" vertical="center"/>
    </xf>
    <xf numFmtId="0" fontId="23" fillId="0" borderId="160" xfId="0" applyFont="1" applyBorder="1" applyAlignment="1" applyProtection="1">
      <alignment horizontal="center" vertical="center"/>
    </xf>
    <xf numFmtId="0" fontId="23" fillId="0" borderId="159" xfId="0" applyFont="1" applyFill="1" applyBorder="1" applyAlignment="1" applyProtection="1">
      <alignment horizontal="center" vertical="center"/>
    </xf>
    <xf numFmtId="0" fontId="23" fillId="0" borderId="161" xfId="0" applyFont="1" applyBorder="1" applyAlignment="1" applyProtection="1">
      <alignment horizontal="center" vertical="center"/>
    </xf>
    <xf numFmtId="0" fontId="23" fillId="0" borderId="156" xfId="0" applyFont="1" applyFill="1" applyBorder="1" applyAlignment="1" applyProtection="1">
      <alignment horizontal="center" vertical="center"/>
    </xf>
    <xf numFmtId="0" fontId="23" fillId="0" borderId="162" xfId="0" applyFont="1" applyFill="1" applyBorder="1" applyAlignment="1" applyProtection="1">
      <alignment horizontal="center" vertical="center"/>
    </xf>
    <xf numFmtId="0" fontId="23" fillId="0" borderId="160" xfId="0" applyFont="1" applyFill="1" applyBorder="1" applyAlignment="1" applyProtection="1">
      <alignment horizontal="center" vertical="center"/>
    </xf>
    <xf numFmtId="0" fontId="24" fillId="0" borderId="156" xfId="0" applyFont="1" applyFill="1" applyBorder="1" applyAlignment="1">
      <alignment horizontal="center"/>
    </xf>
    <xf numFmtId="0" fontId="23" fillId="0" borderId="163" xfId="0" applyFont="1" applyFill="1" applyBorder="1" applyAlignment="1" applyProtection="1">
      <alignment horizontal="center" vertical="center"/>
    </xf>
    <xf numFmtId="0" fontId="23" fillId="0" borderId="80" xfId="0" applyFont="1" applyBorder="1" applyAlignment="1" applyProtection="1">
      <alignment horizontal="center" vertical="center"/>
    </xf>
    <xf numFmtId="0" fontId="23" fillId="0" borderId="82" xfId="0" applyFont="1" applyFill="1" applyBorder="1" applyAlignment="1" applyProtection="1">
      <alignment horizontal="center" vertical="center"/>
    </xf>
    <xf numFmtId="0" fontId="23" fillId="0" borderId="82" xfId="0" applyFont="1" applyBorder="1" applyAlignment="1" applyProtection="1">
      <alignment horizontal="center" vertical="center"/>
    </xf>
    <xf numFmtId="0" fontId="27" fillId="0" borderId="10" xfId="0" applyFont="1" applyFill="1" applyBorder="1"/>
    <xf numFmtId="0" fontId="23" fillId="0" borderId="8" xfId="0" applyFont="1" applyFill="1" applyBorder="1" applyAlignment="1" applyProtection="1">
      <alignment horizontal="center" vertical="center"/>
    </xf>
    <xf numFmtId="0" fontId="0" fillId="0" borderId="8" xfId="0" applyFill="1" applyBorder="1"/>
    <xf numFmtId="0" fontId="27" fillId="0" borderId="8" xfId="0" applyFont="1" applyFill="1" applyBorder="1"/>
    <xf numFmtId="0" fontId="23" fillId="9" borderId="164" xfId="0" applyFont="1" applyFill="1" applyBorder="1" applyAlignment="1" applyProtection="1">
      <alignment horizontal="center" vertical="center"/>
    </xf>
    <xf numFmtId="0" fontId="62" fillId="0" borderId="8" xfId="0" applyFont="1" applyBorder="1"/>
    <xf numFmtId="0" fontId="23" fillId="11" borderId="165" xfId="0" applyFont="1" applyFill="1" applyBorder="1" applyAlignment="1" applyProtection="1">
      <alignment horizontal="center" vertical="center"/>
    </xf>
    <xf numFmtId="0" fontId="82" fillId="0" borderId="8" xfId="0" applyFont="1" applyBorder="1"/>
    <xf numFmtId="0" fontId="57" fillId="0" borderId="8" xfId="0" applyFont="1" applyBorder="1" applyAlignment="1">
      <alignment horizontal="center"/>
    </xf>
    <xf numFmtId="0" fontId="57" fillId="0" borderId="8" xfId="0" applyFont="1" applyBorder="1"/>
    <xf numFmtId="14" fontId="82" fillId="0" borderId="8" xfId="4" applyNumberFormat="1" applyFont="1" applyBorder="1"/>
    <xf numFmtId="0" fontId="71" fillId="0" borderId="8" xfId="0" applyFont="1" applyBorder="1"/>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6" xfId="0" applyFont="1" applyBorder="1" applyAlignment="1">
      <alignment horizontal="center" vertical="center" wrapText="1"/>
    </xf>
    <xf numFmtId="0" fontId="51" fillId="0" borderId="0" xfId="0" applyFont="1" applyFill="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0" xfId="0" applyFont="1" applyBorder="1" applyAlignment="1">
      <alignment horizontal="center" vertical="center" wrapText="1"/>
    </xf>
    <xf numFmtId="49" fontId="3" fillId="2" borderId="1" xfId="0"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Fill="1" applyBorder="1" applyAlignment="1">
      <alignment horizontal="center" vertical="center"/>
    </xf>
    <xf numFmtId="0" fontId="3" fillId="0" borderId="133" xfId="0" applyFont="1" applyBorder="1" applyAlignment="1">
      <alignment horizontal="center" vertical="center"/>
    </xf>
    <xf numFmtId="0" fontId="8" fillId="0" borderId="0" xfId="0" applyFont="1" applyAlignment="1">
      <alignment vertical="center" wrapText="1"/>
    </xf>
    <xf numFmtId="39" fontId="0" fillId="0" borderId="0" xfId="0" applyNumberFormat="1" applyAlignment="1"/>
    <xf numFmtId="0" fontId="53" fillId="0" borderId="0" xfId="0" applyFont="1" applyAlignment="1">
      <alignment vertical="center"/>
    </xf>
    <xf numFmtId="39" fontId="46" fillId="0" borderId="0" xfId="0" applyNumberFormat="1" applyFont="1" applyAlignment="1"/>
    <xf numFmtId="0" fontId="66" fillId="0" borderId="0" xfId="0" applyFont="1"/>
    <xf numFmtId="49" fontId="66" fillId="0" borderId="133" xfId="0" applyNumberFormat="1" applyFont="1" applyFill="1" applyBorder="1" applyAlignment="1">
      <alignment horizontal="center" vertical="center" wrapText="1"/>
    </xf>
    <xf numFmtId="0" fontId="66" fillId="0" borderId="133" xfId="0" applyFont="1" applyFill="1" applyBorder="1" applyAlignment="1">
      <alignment horizontal="center" vertical="center" wrapText="1"/>
    </xf>
    <xf numFmtId="39" fontId="66" fillId="0" borderId="133" xfId="0" applyNumberFormat="1" applyFont="1" applyFill="1" applyBorder="1" applyAlignment="1">
      <alignment horizontal="center" vertical="center" wrapText="1"/>
    </xf>
    <xf numFmtId="39" fontId="66" fillId="0" borderId="133" xfId="5" applyNumberFormat="1" applyFont="1" applyFill="1" applyBorder="1" applyAlignment="1">
      <alignment horizontal="center" vertical="center" wrapText="1"/>
    </xf>
    <xf numFmtId="49" fontId="66" fillId="0" borderId="131" xfId="0" applyNumberFormat="1" applyFont="1" applyFill="1" applyBorder="1" applyAlignment="1">
      <alignment horizontal="center" vertical="center" wrapText="1"/>
    </xf>
    <xf numFmtId="49" fontId="0" fillId="0" borderId="0" xfId="0" applyNumberFormat="1" applyBorder="1" applyAlignment="1">
      <alignment horizontal="center"/>
    </xf>
    <xf numFmtId="39" fontId="64" fillId="0" borderId="162" xfId="0" applyNumberFormat="1" applyFont="1" applyBorder="1" applyAlignment="1"/>
    <xf numFmtId="0" fontId="63" fillId="18" borderId="7" xfId="0" applyFont="1" applyFill="1" applyBorder="1" applyAlignment="1">
      <alignment horizontal="center" vertical="center" wrapText="1"/>
    </xf>
    <xf numFmtId="0" fontId="63" fillId="7" borderId="7" xfId="0" applyFont="1" applyFill="1" applyBorder="1" applyAlignment="1">
      <alignment horizontal="center" vertical="center" wrapText="1"/>
    </xf>
    <xf numFmtId="0" fontId="63" fillId="6" borderId="7" xfId="0" applyFont="1" applyFill="1" applyBorder="1" applyAlignment="1">
      <alignment horizontal="center" vertical="center" wrapText="1"/>
    </xf>
    <xf numFmtId="0" fontId="63" fillId="20" borderId="7" xfId="0" applyFont="1" applyFill="1" applyBorder="1" applyAlignment="1">
      <alignment horizontal="center" vertical="center" wrapText="1"/>
    </xf>
    <xf numFmtId="0" fontId="63" fillId="20" borderId="24" xfId="0" applyFont="1" applyFill="1" applyBorder="1" applyAlignment="1">
      <alignment horizontal="center" vertical="center" wrapText="1"/>
    </xf>
    <xf numFmtId="0" fontId="63" fillId="23" borderId="7" xfId="0" applyFont="1" applyFill="1" applyBorder="1" applyAlignment="1">
      <alignment horizontal="center" vertical="center" wrapText="1"/>
    </xf>
    <xf numFmtId="0" fontId="63" fillId="21" borderId="7" xfId="0" applyFont="1" applyFill="1" applyBorder="1" applyAlignment="1">
      <alignment horizontal="center" vertical="center" wrapText="1"/>
    </xf>
    <xf numFmtId="0" fontId="3" fillId="0" borderId="12" xfId="0" applyFont="1" applyBorder="1" applyAlignment="1">
      <alignment vertical="center"/>
    </xf>
    <xf numFmtId="0" fontId="3" fillId="0" borderId="13" xfId="0" applyFont="1" applyBorder="1" applyAlignment="1">
      <alignment vertical="center"/>
    </xf>
    <xf numFmtId="0" fontId="8" fillId="0" borderId="0" xfId="0" applyFont="1" applyAlignment="1">
      <alignment vertical="center" wrapText="1"/>
    </xf>
    <xf numFmtId="0" fontId="0" fillId="0" borderId="26" xfId="0" applyBorder="1" applyAlignment="1">
      <alignment horizontal="center" vertical="center" wrapText="1"/>
    </xf>
    <xf numFmtId="0" fontId="0" fillId="0" borderId="10" xfId="0" applyBorder="1" applyAlignment="1">
      <alignment wrapText="1"/>
    </xf>
    <xf numFmtId="0" fontId="0" fillId="0" borderId="7" xfId="0" applyBorder="1" applyAlignment="1">
      <alignment wrapText="1"/>
    </xf>
    <xf numFmtId="0" fontId="8" fillId="0" borderId="0" xfId="0" applyFont="1" applyAlignment="1">
      <alignmen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0" fillId="0" borderId="36" xfId="0"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0" fillId="0" borderId="41" xfId="0" applyBorder="1" applyAlignment="1">
      <alignment horizontal="center" vertical="center" wrapText="1"/>
    </xf>
    <xf numFmtId="0" fontId="1" fillId="0" borderId="121" xfId="0" applyFont="1" applyBorder="1" applyAlignment="1">
      <alignment horizontal="center" vertical="center"/>
    </xf>
    <xf numFmtId="0" fontId="17" fillId="0" borderId="81" xfId="0" applyFont="1" applyBorder="1" applyAlignment="1">
      <alignment horizontal="center" vertical="center"/>
    </xf>
    <xf numFmtId="0" fontId="17" fillId="0" borderId="122" xfId="0" applyFont="1" applyBorder="1" applyAlignment="1">
      <alignment horizontal="center" vertical="center"/>
    </xf>
    <xf numFmtId="0" fontId="1"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5" fillId="0" borderId="2" xfId="0" applyFont="1" applyBorder="1" applyAlignment="1">
      <alignment horizontal="center" vertical="center"/>
    </xf>
    <xf numFmtId="0" fontId="5" fillId="0" borderId="58" xfId="0" applyFont="1" applyBorder="1" applyAlignment="1">
      <alignment horizontal="center" vertical="center"/>
    </xf>
    <xf numFmtId="0" fontId="1" fillId="14" borderId="39"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0" fillId="14" borderId="41" xfId="0" applyFill="1" applyBorder="1" applyAlignment="1">
      <alignment horizontal="center" vertical="center" wrapText="1"/>
    </xf>
    <xf numFmtId="0" fontId="1" fillId="13" borderId="39" xfId="0" applyFont="1" applyFill="1" applyBorder="1" applyAlignment="1">
      <alignment horizontal="center" vertical="center" wrapText="1"/>
    </xf>
    <xf numFmtId="0" fontId="1" fillId="13" borderId="40" xfId="0" applyFont="1" applyFill="1" applyBorder="1" applyAlignment="1">
      <alignment horizontal="center" vertical="center" wrapText="1"/>
    </xf>
    <xf numFmtId="0" fontId="0" fillId="13" borderId="41" xfId="0" applyFill="1" applyBorder="1" applyAlignment="1">
      <alignment horizontal="center" vertical="center" wrapText="1"/>
    </xf>
    <xf numFmtId="0" fontId="1" fillId="0" borderId="74" xfId="0" applyFont="1" applyBorder="1" applyAlignment="1">
      <alignment horizontal="center" vertical="center"/>
    </xf>
    <xf numFmtId="0" fontId="1" fillId="0" borderId="72" xfId="0" applyFont="1" applyBorder="1" applyAlignment="1">
      <alignment horizontal="center" vertical="center"/>
    </xf>
    <xf numFmtId="0" fontId="1" fillId="0" borderId="75" xfId="0" applyFont="1" applyBorder="1" applyAlignment="1">
      <alignment horizontal="center" vertical="center"/>
    </xf>
    <xf numFmtId="0" fontId="1" fillId="15" borderId="39" xfId="0" applyFont="1" applyFill="1" applyBorder="1" applyAlignment="1">
      <alignment horizontal="center" vertical="center" wrapText="1"/>
    </xf>
    <xf numFmtId="0" fontId="1" fillId="15" borderId="40" xfId="0" applyFont="1" applyFill="1" applyBorder="1" applyAlignment="1">
      <alignment horizontal="center" vertical="center" wrapText="1"/>
    </xf>
    <xf numFmtId="0" fontId="0" fillId="15" borderId="41" xfId="0" applyFill="1" applyBorder="1" applyAlignment="1">
      <alignment horizontal="center" vertical="center" wrapText="1"/>
    </xf>
    <xf numFmtId="0" fontId="1" fillId="12" borderId="39" xfId="0" applyFont="1" applyFill="1" applyBorder="1" applyAlignment="1">
      <alignment horizontal="center" vertical="center" wrapText="1"/>
    </xf>
    <xf numFmtId="0" fontId="1" fillId="12" borderId="40" xfId="0" applyFont="1" applyFill="1" applyBorder="1" applyAlignment="1">
      <alignment horizontal="center" vertical="center" wrapText="1"/>
    </xf>
    <xf numFmtId="0" fontId="0" fillId="12" borderId="41" xfId="0" applyFill="1" applyBorder="1" applyAlignment="1">
      <alignment horizontal="center" vertical="center" wrapText="1"/>
    </xf>
    <xf numFmtId="0" fontId="9" fillId="0" borderId="11" xfId="0" applyFont="1" applyBorder="1" applyAlignment="1">
      <alignment vertical="center"/>
    </xf>
    <xf numFmtId="0" fontId="9" fillId="0" borderId="5" xfId="0" applyFont="1" applyBorder="1" applyAlignment="1">
      <alignment vertical="center"/>
    </xf>
    <xf numFmtId="0" fontId="54" fillId="7" borderId="61" xfId="0" applyFont="1" applyFill="1" applyBorder="1" applyAlignment="1">
      <alignment horizontal="center" vertical="center" wrapText="1"/>
    </xf>
    <xf numFmtId="0" fontId="54" fillId="7" borderId="62" xfId="0" applyFont="1" applyFill="1" applyBorder="1" applyAlignment="1">
      <alignment horizontal="center" vertical="center" wrapText="1"/>
    </xf>
    <xf numFmtId="0" fontId="54" fillId="7" borderId="63" xfId="0" applyFont="1" applyFill="1" applyBorder="1" applyAlignment="1">
      <alignment horizontal="center" vertical="center" wrapText="1"/>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66" xfId="0" applyFont="1" applyBorder="1" applyAlignment="1">
      <alignment horizontal="center" vertical="center"/>
    </xf>
    <xf numFmtId="0" fontId="7" fillId="0" borderId="13" xfId="0" applyFont="1" applyBorder="1"/>
    <xf numFmtId="0" fontId="3" fillId="0" borderId="45" xfId="0" applyFont="1" applyBorder="1" applyAlignment="1">
      <alignment vertical="center"/>
    </xf>
    <xf numFmtId="0" fontId="89" fillId="0" borderId="11" xfId="0" applyFont="1" applyBorder="1" applyAlignment="1">
      <alignment horizontal="center" vertical="center" wrapText="1"/>
    </xf>
    <xf numFmtId="0" fontId="89" fillId="0" borderId="5" xfId="0" applyFont="1" applyBorder="1" applyAlignment="1">
      <alignment horizontal="center" vertical="center"/>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56" fillId="0" borderId="61" xfId="0" applyFont="1" applyBorder="1" applyAlignment="1">
      <alignment horizontal="center" vertical="center" wrapText="1"/>
    </xf>
    <xf numFmtId="0" fontId="56" fillId="0" borderId="62" xfId="0" applyFont="1" applyBorder="1" applyAlignment="1">
      <alignment horizontal="center" vertical="center" wrapText="1"/>
    </xf>
    <xf numFmtId="0" fontId="56" fillId="0" borderId="63" xfId="0" applyFont="1" applyBorder="1" applyAlignment="1">
      <alignment horizontal="center" vertical="center" wrapText="1"/>
    </xf>
    <xf numFmtId="0" fontId="94"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0" fillId="0" borderId="8" xfId="0" applyBorder="1" applyAlignment="1">
      <alignment horizontal="center" vertical="center" wrapText="1"/>
    </xf>
    <xf numFmtId="39" fontId="66" fillId="0" borderId="135" xfId="0" applyNumberFormat="1" applyFont="1" applyBorder="1" applyAlignment="1">
      <alignment horizontal="center"/>
    </xf>
    <xf numFmtId="39" fontId="66" fillId="0" borderId="166" xfId="0" applyNumberFormat="1" applyFont="1" applyBorder="1" applyAlignment="1">
      <alignment horizontal="center"/>
    </xf>
    <xf numFmtId="39" fontId="66" fillId="0" borderId="134" xfId="0" applyNumberFormat="1" applyFont="1" applyBorder="1" applyAlignment="1">
      <alignment horizontal="center"/>
    </xf>
    <xf numFmtId="0" fontId="46" fillId="0" borderId="133" xfId="0" applyFont="1" applyBorder="1" applyAlignment="1">
      <alignment horizontal="left" vertical="center" wrapText="1"/>
    </xf>
    <xf numFmtId="0" fontId="46" fillId="0" borderId="133" xfId="0" applyFont="1" applyBorder="1" applyAlignment="1">
      <alignment wrapText="1"/>
    </xf>
    <xf numFmtId="0" fontId="3" fillId="0" borderId="1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0" fillId="0" borderId="13" xfId="0"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01" fillId="0" borderId="2" xfId="0" applyFont="1" applyBorder="1" applyAlignment="1">
      <alignment horizontal="center" vertical="center" wrapText="1"/>
    </xf>
    <xf numFmtId="0" fontId="101" fillId="0" borderId="3" xfId="0" applyFont="1" applyBorder="1" applyAlignment="1">
      <alignment horizontal="center" vertical="center" wrapText="1"/>
    </xf>
    <xf numFmtId="0" fontId="102" fillId="0" borderId="3" xfId="0" applyFont="1" applyBorder="1" applyAlignment="1">
      <alignment horizontal="center" vertical="center" wrapText="1"/>
    </xf>
    <xf numFmtId="0" fontId="102" fillId="0" borderId="4" xfId="0" applyFont="1" applyBorder="1" applyAlignment="1">
      <alignment horizontal="center" vertical="center" wrapText="1"/>
    </xf>
    <xf numFmtId="0" fontId="101" fillId="0" borderId="32" xfId="0" applyFont="1" applyBorder="1" applyAlignment="1">
      <alignment horizontal="center" vertical="center" wrapText="1"/>
    </xf>
    <xf numFmtId="0" fontId="101" fillId="0" borderId="33" xfId="0" applyFont="1" applyBorder="1" applyAlignment="1">
      <alignment horizontal="center" vertical="center" wrapText="1"/>
    </xf>
    <xf numFmtId="0" fontId="101" fillId="0" borderId="34" xfId="0" applyFont="1" applyBorder="1" applyAlignment="1">
      <alignment horizontal="center" vertical="center" wrapText="1"/>
    </xf>
    <xf numFmtId="0" fontId="101" fillId="0" borderId="59" xfId="0" applyFont="1" applyBorder="1" applyAlignment="1">
      <alignment horizontal="center" vertical="center" wrapText="1"/>
    </xf>
    <xf numFmtId="0" fontId="101" fillId="0" borderId="57" xfId="0" applyFont="1" applyBorder="1" applyAlignment="1">
      <alignment horizontal="center" vertical="center" wrapText="1"/>
    </xf>
    <xf numFmtId="0" fontId="103" fillId="0" borderId="60" xfId="0" applyFont="1" applyBorder="1" applyAlignment="1">
      <alignment horizontal="center" vertical="center" wrapText="1"/>
    </xf>
    <xf numFmtId="0" fontId="53" fillId="20" borderId="97" xfId="0" applyFont="1" applyFill="1" applyBorder="1" applyAlignment="1">
      <alignment horizontal="left" vertical="center" wrapText="1"/>
    </xf>
    <xf numFmtId="0" fontId="0" fillId="20" borderId="6" xfId="0" applyFill="1" applyBorder="1" applyAlignment="1">
      <alignment horizontal="left" vertical="center" wrapText="1"/>
    </xf>
    <xf numFmtId="0" fontId="0" fillId="20" borderId="98" xfId="0" applyFill="1" applyBorder="1" applyAlignment="1">
      <alignment horizontal="left" vertical="center" wrapText="1"/>
    </xf>
    <xf numFmtId="0" fontId="81" fillId="30" borderId="79" xfId="0" applyFont="1" applyFill="1" applyBorder="1" applyAlignment="1">
      <alignment wrapText="1"/>
    </xf>
    <xf numFmtId="0" fontId="0" fillId="30" borderId="88" xfId="0" applyFill="1" applyBorder="1" applyAlignment="1">
      <alignment wrapText="1"/>
    </xf>
    <xf numFmtId="0" fontId="46" fillId="30" borderId="90" xfId="0" applyFont="1" applyFill="1" applyBorder="1" applyAlignment="1">
      <alignment wrapText="1"/>
    </xf>
    <xf numFmtId="0" fontId="0" fillId="30" borderId="91" xfId="0" applyFill="1" applyBorder="1" applyAlignment="1">
      <alignment wrapText="1"/>
    </xf>
    <xf numFmtId="0" fontId="0" fillId="30" borderId="92" xfId="0" applyFill="1" applyBorder="1" applyAlignment="1">
      <alignment wrapText="1"/>
    </xf>
    <xf numFmtId="0" fontId="0" fillId="30" borderId="27" xfId="0" applyFill="1" applyBorder="1" applyAlignment="1">
      <alignment wrapText="1"/>
    </xf>
    <xf numFmtId="0" fontId="0" fillId="30" borderId="0" xfId="0" applyFill="1" applyBorder="1" applyAlignment="1">
      <alignment wrapText="1"/>
    </xf>
    <xf numFmtId="0" fontId="0" fillId="30" borderId="96" xfId="0" applyFill="1" applyBorder="1" applyAlignment="1">
      <alignment wrapText="1"/>
    </xf>
    <xf numFmtId="0" fontId="0" fillId="30" borderId="10" xfId="0" applyFill="1" applyBorder="1" applyAlignment="1">
      <alignment wrapText="1"/>
    </xf>
    <xf numFmtId="0" fontId="0" fillId="30" borderId="8" xfId="0" applyFill="1" applyBorder="1" applyAlignment="1">
      <alignment wrapText="1"/>
    </xf>
    <xf numFmtId="0" fontId="0" fillId="30" borderId="94" xfId="0" applyFill="1" applyBorder="1" applyAlignment="1">
      <alignment wrapText="1"/>
    </xf>
    <xf numFmtId="0" fontId="53" fillId="30" borderId="89" xfId="0" applyFont="1" applyFill="1" applyBorder="1" applyAlignment="1">
      <alignment horizontal="center" vertical="center" wrapText="1"/>
    </xf>
    <xf numFmtId="0" fontId="6" fillId="30" borderId="107" xfId="0" applyFont="1" applyFill="1" applyBorder="1" applyAlignment="1">
      <alignment horizontal="center" vertical="center" wrapText="1"/>
    </xf>
    <xf numFmtId="0" fontId="0" fillId="30" borderId="93" xfId="0" applyFill="1" applyBorder="1" applyAlignment="1">
      <alignment horizontal="center" vertical="center" wrapText="1"/>
    </xf>
    <xf numFmtId="0" fontId="65" fillId="20" borderId="99" xfId="0" applyFont="1" applyFill="1" applyBorder="1" applyAlignment="1">
      <alignment vertical="center" wrapText="1"/>
    </xf>
    <xf numFmtId="0" fontId="0" fillId="20" borderId="13" xfId="0" applyFill="1" applyBorder="1" applyAlignment="1">
      <alignment wrapText="1"/>
    </xf>
    <xf numFmtId="0" fontId="0" fillId="20" borderId="100" xfId="0" applyFill="1" applyBorder="1" applyAlignment="1">
      <alignment wrapText="1"/>
    </xf>
    <xf numFmtId="0" fontId="0" fillId="20" borderId="102" xfId="0" applyFill="1" applyBorder="1" applyAlignment="1">
      <alignment wrapText="1"/>
    </xf>
    <xf numFmtId="0" fontId="0" fillId="20" borderId="103" xfId="0" applyFill="1" applyBorder="1" applyAlignment="1">
      <alignment wrapText="1"/>
    </xf>
    <xf numFmtId="0" fontId="0" fillId="20" borderId="104" xfId="0" applyFill="1" applyBorder="1" applyAlignment="1">
      <alignment wrapText="1"/>
    </xf>
    <xf numFmtId="0" fontId="46" fillId="7" borderId="12" xfId="0" applyFont="1" applyFill="1" applyBorder="1" applyAlignment="1">
      <alignment vertical="center" wrapText="1"/>
    </xf>
    <xf numFmtId="0" fontId="0" fillId="7" borderId="13" xfId="0" applyFill="1" applyBorder="1" applyAlignment="1">
      <alignment vertical="center" wrapText="1"/>
    </xf>
    <xf numFmtId="0" fontId="0" fillId="7" borderId="26" xfId="0" applyFill="1" applyBorder="1" applyAlignment="1">
      <alignment vertical="center" wrapText="1"/>
    </xf>
    <xf numFmtId="0" fontId="0" fillId="7" borderId="10" xfId="0" applyFill="1" applyBorder="1" applyAlignment="1">
      <alignment vertical="center" wrapText="1"/>
    </xf>
    <xf numFmtId="0" fontId="0" fillId="7" borderId="8" xfId="0" applyFill="1" applyBorder="1" applyAlignment="1">
      <alignment vertical="center" wrapText="1"/>
    </xf>
    <xf numFmtId="0" fontId="0" fillId="7" borderId="7" xfId="0" applyFill="1" applyBorder="1" applyAlignment="1">
      <alignment vertical="center" wrapText="1"/>
    </xf>
    <xf numFmtId="0" fontId="53" fillId="7" borderId="76"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46" fillId="29" borderId="12" xfId="0" applyFont="1" applyFill="1" applyBorder="1" applyAlignment="1">
      <alignment vertical="center" wrapText="1"/>
    </xf>
    <xf numFmtId="0" fontId="0" fillId="29" borderId="13" xfId="0" applyFill="1" applyBorder="1" applyAlignment="1">
      <alignment vertical="center" wrapText="1"/>
    </xf>
    <xf numFmtId="0" fontId="0" fillId="29" borderId="26" xfId="0" applyFill="1" applyBorder="1" applyAlignment="1">
      <alignment vertical="center" wrapText="1"/>
    </xf>
    <xf numFmtId="0" fontId="0" fillId="29" borderId="10" xfId="0" applyFill="1" applyBorder="1" applyAlignment="1">
      <alignment vertical="center" wrapText="1"/>
    </xf>
    <xf numFmtId="0" fontId="0" fillId="29" borderId="8" xfId="0" applyFill="1" applyBorder="1" applyAlignment="1">
      <alignment vertical="center" wrapText="1"/>
    </xf>
    <xf numFmtId="0" fontId="0" fillId="29" borderId="7" xfId="0" applyFill="1" applyBorder="1" applyAlignment="1">
      <alignment vertical="center" wrapText="1"/>
    </xf>
    <xf numFmtId="0" fontId="53" fillId="29" borderId="76" xfId="0" applyFont="1" applyFill="1" applyBorder="1" applyAlignment="1">
      <alignment horizontal="center" vertical="center" wrapText="1"/>
    </xf>
    <xf numFmtId="0" fontId="6" fillId="29" borderId="51" xfId="0" applyFont="1" applyFill="1" applyBorder="1" applyAlignment="1">
      <alignment horizontal="center" vertical="center" wrapText="1"/>
    </xf>
    <xf numFmtId="0" fontId="1" fillId="30" borderId="110" xfId="0" applyFont="1" applyFill="1" applyBorder="1" applyAlignment="1">
      <alignment horizontal="center" vertical="center" wrapText="1"/>
    </xf>
    <xf numFmtId="0" fontId="1" fillId="30" borderId="86" xfId="0" applyFont="1" applyFill="1" applyBorder="1" applyAlignment="1">
      <alignment horizontal="center" vertical="center" wrapText="1"/>
    </xf>
    <xf numFmtId="0" fontId="0" fillId="30" borderId="87" xfId="0" applyFill="1" applyBorder="1" applyAlignment="1">
      <alignment horizontal="center" vertical="center" wrapText="1"/>
    </xf>
    <xf numFmtId="0" fontId="66" fillId="30" borderId="54" xfId="0" applyFont="1" applyFill="1" applyBorder="1" applyAlignment="1">
      <alignment horizontal="center" wrapText="1"/>
    </xf>
    <xf numFmtId="0" fontId="0" fillId="30" borderId="56" xfId="0" applyFill="1" applyBorder="1" applyAlignment="1">
      <alignment wrapText="1"/>
    </xf>
    <xf numFmtId="0" fontId="80" fillId="30" borderId="79" xfId="0" applyFont="1" applyFill="1" applyBorder="1" applyAlignment="1">
      <alignment wrapText="1"/>
    </xf>
    <xf numFmtId="0" fontId="79" fillId="28" borderId="11" xfId="0" applyFont="1" applyFill="1" applyBorder="1" applyAlignment="1">
      <alignment horizontal="center" vertical="center" wrapText="1"/>
    </xf>
    <xf numFmtId="0" fontId="31" fillId="28" borderId="6" xfId="0" applyFont="1" applyFill="1" applyBorder="1" applyAlignment="1">
      <alignment horizontal="center" vertical="center" wrapText="1"/>
    </xf>
    <xf numFmtId="0" fontId="0" fillId="0" borderId="6" xfId="0" applyBorder="1" applyAlignment="1">
      <alignment wrapText="1"/>
    </xf>
    <xf numFmtId="0" fontId="0" fillId="0" borderId="5" xfId="0" applyBorder="1" applyAlignment="1">
      <alignment wrapText="1"/>
    </xf>
    <xf numFmtId="0" fontId="46" fillId="29" borderId="105" xfId="0" applyFont="1" applyFill="1" applyBorder="1" applyAlignment="1">
      <alignment horizontal="left" vertical="center" wrapText="1"/>
    </xf>
    <xf numFmtId="0" fontId="0" fillId="0" borderId="105" xfId="0" applyBorder="1" applyAlignment="1">
      <alignment horizontal="left" vertical="center" wrapText="1"/>
    </xf>
    <xf numFmtId="0" fontId="0" fillId="0" borderId="106" xfId="0" applyBorder="1" applyAlignment="1">
      <alignment horizontal="left" vertical="center" wrapText="1"/>
    </xf>
    <xf numFmtId="0" fontId="0" fillId="0" borderId="73" xfId="0" applyBorder="1" applyAlignment="1">
      <alignment horizontal="left" vertical="center" wrapText="1"/>
    </xf>
    <xf numFmtId="0" fontId="0" fillId="0" borderId="108" xfId="0" applyBorder="1" applyAlignment="1">
      <alignment horizontal="left" vertical="center" wrapText="1"/>
    </xf>
    <xf numFmtId="0" fontId="0" fillId="0" borderId="51" xfId="0" applyBorder="1" applyAlignment="1">
      <alignment horizontal="left" vertical="center" wrapText="1"/>
    </xf>
    <xf numFmtId="0" fontId="0" fillId="0" borderId="109" xfId="0" applyBorder="1" applyAlignment="1">
      <alignment horizontal="left" vertical="center" wrapText="1"/>
    </xf>
    <xf numFmtId="0" fontId="46" fillId="28" borderId="76" xfId="0" applyFont="1" applyFill="1" applyBorder="1" applyAlignment="1">
      <alignment vertical="center" wrapText="1"/>
    </xf>
    <xf numFmtId="0" fontId="46" fillId="0" borderId="76" xfId="0" applyFont="1" applyBorder="1" applyAlignment="1">
      <alignment vertical="center" wrapText="1"/>
    </xf>
    <xf numFmtId="0" fontId="46" fillId="28" borderId="51" xfId="0" applyFont="1" applyFill="1" applyBorder="1" applyAlignment="1">
      <alignment vertical="center" wrapText="1"/>
    </xf>
    <xf numFmtId="0" fontId="46" fillId="0" borderId="51" xfId="0" applyFont="1" applyBorder="1" applyAlignment="1">
      <alignment vertical="center" wrapText="1"/>
    </xf>
    <xf numFmtId="0" fontId="66" fillId="29" borderId="54" xfId="0" applyFont="1" applyFill="1" applyBorder="1" applyAlignment="1">
      <alignment horizontal="center" wrapText="1"/>
    </xf>
    <xf numFmtId="0" fontId="0" fillId="29" borderId="31" xfId="0" applyFill="1" applyBorder="1" applyAlignment="1">
      <alignment wrapText="1"/>
    </xf>
    <xf numFmtId="0" fontId="80" fillId="29" borderId="79" xfId="0" applyFont="1" applyFill="1" applyBorder="1" applyAlignment="1">
      <alignment wrapText="1"/>
    </xf>
    <xf numFmtId="0" fontId="0" fillId="29" borderId="72" xfId="0" applyFill="1" applyBorder="1" applyAlignment="1">
      <alignment wrapText="1"/>
    </xf>
    <xf numFmtId="0" fontId="1" fillId="29" borderId="110" xfId="0" applyFont="1" applyFill="1" applyBorder="1" applyAlignment="1">
      <alignment horizontal="center" vertical="center" wrapText="1"/>
    </xf>
    <xf numFmtId="0" fontId="1" fillId="29" borderId="86" xfId="0" applyFont="1" applyFill="1" applyBorder="1" applyAlignment="1">
      <alignment horizontal="center" vertical="center" wrapText="1"/>
    </xf>
    <xf numFmtId="0" fontId="0" fillId="29" borderId="86" xfId="0" applyFill="1" applyBorder="1" applyAlignment="1">
      <alignment horizontal="center" vertical="center" wrapText="1"/>
    </xf>
    <xf numFmtId="0" fontId="53" fillId="29" borderId="89" xfId="0" applyFont="1" applyFill="1" applyBorder="1" applyAlignment="1">
      <alignment horizontal="center" vertical="center"/>
    </xf>
    <xf numFmtId="0" fontId="0" fillId="0" borderId="107" xfId="0" applyBorder="1" applyAlignment="1">
      <alignment horizontal="center" vertical="center"/>
    </xf>
    <xf numFmtId="0" fontId="0" fillId="0" borderId="93" xfId="0" applyBorder="1" applyAlignment="1">
      <alignment horizontal="center" vertical="center"/>
    </xf>
    <xf numFmtId="0" fontId="53" fillId="28" borderId="76" xfId="0" applyFont="1" applyFill="1" applyBorder="1" applyAlignment="1">
      <alignment horizontal="center" vertical="center" wrapText="1"/>
    </xf>
    <xf numFmtId="0" fontId="53" fillId="28" borderId="51" xfId="0" applyFont="1" applyFill="1" applyBorder="1" applyAlignment="1">
      <alignment horizontal="center" vertical="center" wrapText="1"/>
    </xf>
    <xf numFmtId="0" fontId="53" fillId="29" borderId="12" xfId="0" applyFont="1" applyFill="1" applyBorder="1" applyAlignment="1">
      <alignment horizontal="center" vertical="center" wrapText="1"/>
    </xf>
    <xf numFmtId="0" fontId="53" fillId="0" borderId="13" xfId="0" applyFont="1" applyBorder="1" applyAlignment="1">
      <alignment horizontal="center" vertical="center" wrapText="1"/>
    </xf>
    <xf numFmtId="0" fontId="53" fillId="0" borderId="100" xfId="0" applyFont="1" applyBorder="1" applyAlignment="1">
      <alignment horizontal="center" vertical="center" wrapText="1"/>
    </xf>
    <xf numFmtId="0" fontId="53" fillId="0" borderId="27" xfId="0" applyFont="1" applyBorder="1" applyAlignment="1">
      <alignment horizontal="center" vertical="center" wrapText="1"/>
    </xf>
    <xf numFmtId="0" fontId="53" fillId="0" borderId="0" xfId="0" applyFont="1" applyAlignment="1">
      <alignment horizontal="center" vertical="center" wrapText="1"/>
    </xf>
    <xf numFmtId="0" fontId="53" fillId="0" borderId="96" xfId="0" applyFont="1" applyBorder="1" applyAlignment="1">
      <alignment horizontal="center" vertical="center" wrapText="1"/>
    </xf>
    <xf numFmtId="0" fontId="53" fillId="0" borderId="115" xfId="0" applyFont="1" applyBorder="1" applyAlignment="1">
      <alignment horizontal="center" vertical="center" wrapText="1"/>
    </xf>
    <xf numFmtId="0" fontId="53" fillId="0" borderId="103" xfId="0" applyFont="1" applyBorder="1" applyAlignment="1">
      <alignment horizontal="center" vertical="center" wrapText="1"/>
    </xf>
    <xf numFmtId="0" fontId="53" fillId="0" borderId="104"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wrapText="1"/>
    </xf>
    <xf numFmtId="0" fontId="0" fillId="0" borderId="8" xfId="0" applyBorder="1" applyAlignment="1">
      <alignment wrapText="1"/>
    </xf>
    <xf numFmtId="0" fontId="46" fillId="20" borderId="90" xfId="0" applyFont="1" applyFill="1" applyBorder="1" applyAlignment="1">
      <alignment vertical="center" wrapText="1"/>
    </xf>
    <xf numFmtId="0" fontId="46" fillId="20" borderId="91" xfId="0" applyFont="1" applyFill="1" applyBorder="1" applyAlignment="1">
      <alignment vertical="center" wrapText="1"/>
    </xf>
    <xf numFmtId="0" fontId="46" fillId="20" borderId="92" xfId="0" applyFont="1" applyFill="1" applyBorder="1" applyAlignment="1">
      <alignment vertical="center" wrapText="1"/>
    </xf>
    <xf numFmtId="0" fontId="0" fillId="20" borderId="10" xfId="0" applyFill="1" applyBorder="1" applyAlignment="1">
      <alignment vertical="center" wrapText="1"/>
    </xf>
    <xf numFmtId="0" fontId="0" fillId="20" borderId="8" xfId="0" applyFill="1" applyBorder="1" applyAlignment="1">
      <alignment vertical="center" wrapText="1"/>
    </xf>
    <xf numFmtId="0" fontId="0" fillId="20" borderId="94" xfId="0" applyFill="1" applyBorder="1" applyAlignment="1">
      <alignment vertical="center" wrapText="1"/>
    </xf>
    <xf numFmtId="0" fontId="53" fillId="20" borderId="89" xfId="0" applyFont="1" applyFill="1" applyBorder="1" applyAlignment="1">
      <alignment horizontal="center" vertical="center" wrapText="1"/>
    </xf>
    <xf numFmtId="0" fontId="0" fillId="20" borderId="93" xfId="0" applyFill="1" applyBorder="1" applyAlignment="1">
      <alignment wrapText="1"/>
    </xf>
    <xf numFmtId="0" fontId="0" fillId="20" borderId="95" xfId="0" applyFill="1" applyBorder="1" applyAlignment="1">
      <alignment wrapText="1"/>
    </xf>
    <xf numFmtId="0" fontId="0" fillId="20" borderId="0" xfId="0" applyFill="1" applyBorder="1" applyAlignment="1">
      <alignment wrapText="1"/>
    </xf>
    <xf numFmtId="0" fontId="0" fillId="20" borderId="96" xfId="0" applyFill="1" applyBorder="1" applyAlignment="1">
      <alignment wrapText="1"/>
    </xf>
    <xf numFmtId="0" fontId="0" fillId="20" borderId="101" xfId="0" applyFill="1" applyBorder="1" applyAlignment="1">
      <alignment wrapText="1"/>
    </xf>
    <xf numFmtId="0" fontId="0" fillId="20" borderId="8" xfId="0" applyFill="1" applyBorder="1" applyAlignment="1">
      <alignment wrapText="1"/>
    </xf>
    <xf numFmtId="0" fontId="0" fillId="20" borderId="94" xfId="0" applyFill="1" applyBorder="1" applyAlignment="1">
      <alignment wrapText="1"/>
    </xf>
    <xf numFmtId="0" fontId="63" fillId="26" borderId="76" xfId="0" applyFont="1" applyFill="1" applyBorder="1" applyAlignment="1">
      <alignment horizontal="center" vertical="center" wrapText="1"/>
    </xf>
    <xf numFmtId="0" fontId="6" fillId="26" borderId="73" xfId="0" applyFont="1" applyFill="1" applyBorder="1" applyAlignment="1">
      <alignment horizontal="center" vertical="center" wrapText="1"/>
    </xf>
    <xf numFmtId="0" fontId="6" fillId="26" borderId="51" xfId="0" applyFont="1" applyFill="1" applyBorder="1" applyAlignment="1">
      <alignment horizontal="center" vertical="center" wrapText="1"/>
    </xf>
    <xf numFmtId="0" fontId="66" fillId="18" borderId="76" xfId="0" applyFont="1" applyFill="1" applyBorder="1" applyAlignment="1">
      <alignment horizontal="center" vertical="center" wrapText="1"/>
    </xf>
    <xf numFmtId="0" fontId="6" fillId="18" borderId="73" xfId="0" applyFont="1" applyFill="1" applyBorder="1" applyAlignment="1">
      <alignment horizontal="center" vertical="center" wrapText="1"/>
    </xf>
    <xf numFmtId="0" fontId="6" fillId="18" borderId="51" xfId="0" applyFont="1" applyFill="1" applyBorder="1" applyAlignment="1">
      <alignment horizontal="center" vertical="center" wrapText="1"/>
    </xf>
    <xf numFmtId="0" fontId="66" fillId="6" borderId="76" xfId="0" applyFont="1" applyFill="1" applyBorder="1" applyAlignment="1">
      <alignment horizontal="center" vertical="center" wrapText="1"/>
    </xf>
    <xf numFmtId="0" fontId="6" fillId="6" borderId="73" xfId="0" applyFont="1" applyFill="1" applyBorder="1" applyAlignment="1">
      <alignment horizontal="center" vertical="center" wrapText="1"/>
    </xf>
    <xf numFmtId="0" fontId="6" fillId="6" borderId="51" xfId="0" applyFont="1" applyFill="1" applyBorder="1" applyAlignment="1">
      <alignment horizontal="center" vertical="center" wrapText="1"/>
    </xf>
    <xf numFmtId="0" fontId="63" fillId="7" borderId="76" xfId="0" applyFont="1" applyFill="1" applyBorder="1" applyAlignment="1">
      <alignment horizontal="center" vertical="center" wrapText="1"/>
    </xf>
    <xf numFmtId="0" fontId="63" fillId="20" borderId="76" xfId="0" applyFont="1" applyFill="1" applyBorder="1" applyAlignment="1">
      <alignment horizontal="center" vertical="center" wrapText="1"/>
    </xf>
    <xf numFmtId="0" fontId="6" fillId="20" borderId="73" xfId="0" applyFont="1" applyFill="1" applyBorder="1" applyAlignment="1">
      <alignment horizontal="center" vertical="center" wrapText="1"/>
    </xf>
    <xf numFmtId="0" fontId="6" fillId="20" borderId="51" xfId="0" applyFont="1" applyFill="1" applyBorder="1" applyAlignment="1">
      <alignment horizontal="center" vertical="center" wrapText="1"/>
    </xf>
    <xf numFmtId="0" fontId="63" fillId="23" borderId="76" xfId="0" applyFont="1" applyFill="1" applyBorder="1" applyAlignment="1">
      <alignment horizontal="center" vertical="center" wrapText="1"/>
    </xf>
    <xf numFmtId="0" fontId="6" fillId="23" borderId="73" xfId="0" applyFont="1" applyFill="1" applyBorder="1" applyAlignment="1">
      <alignment horizontal="center" vertical="center" wrapText="1"/>
    </xf>
    <xf numFmtId="0" fontId="6" fillId="23" borderId="51" xfId="0" applyFont="1" applyFill="1" applyBorder="1" applyAlignment="1">
      <alignment horizontal="center" vertical="center" wrapText="1"/>
    </xf>
    <xf numFmtId="0" fontId="63" fillId="13" borderId="76" xfId="0" applyFont="1" applyFill="1" applyBorder="1" applyAlignment="1">
      <alignment horizontal="center" vertical="center" wrapText="1"/>
    </xf>
    <xf numFmtId="0" fontId="0" fillId="0" borderId="51" xfId="0" applyBorder="1" applyAlignment="1">
      <alignment horizontal="center" vertical="center" wrapText="1"/>
    </xf>
    <xf numFmtId="0" fontId="44" fillId="0" borderId="11" xfId="0" applyFont="1" applyBorder="1" applyAlignment="1">
      <alignment horizontal="center" vertical="center" wrapText="1"/>
    </xf>
    <xf numFmtId="0" fontId="44" fillId="0" borderId="6" xfId="0" applyFont="1" applyBorder="1" applyAlignment="1">
      <alignment horizontal="center" vertical="center" wrapText="1"/>
    </xf>
    <xf numFmtId="0" fontId="0" fillId="0" borderId="5" xfId="0" applyBorder="1" applyAlignment="1">
      <alignment horizontal="center" vertical="center" wrapText="1"/>
    </xf>
    <xf numFmtId="0" fontId="5" fillId="7" borderId="11"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63" fillId="21" borderId="76" xfId="0" applyFont="1" applyFill="1" applyBorder="1" applyAlignment="1">
      <alignment horizontal="center" vertical="center" wrapText="1"/>
    </xf>
    <xf numFmtId="0" fontId="63" fillId="21" borderId="73" xfId="0" applyFont="1" applyFill="1" applyBorder="1" applyAlignment="1">
      <alignment horizontal="center" vertical="center" wrapText="1"/>
    </xf>
    <xf numFmtId="0" fontId="63" fillId="21" borderId="51" xfId="0" applyFont="1" applyFill="1" applyBorder="1" applyAlignment="1">
      <alignment horizontal="center" vertical="center" wrapText="1"/>
    </xf>
    <xf numFmtId="0" fontId="63" fillId="24" borderId="76" xfId="0" applyFont="1" applyFill="1" applyBorder="1" applyAlignment="1">
      <alignment horizontal="center" vertical="center" wrapText="1"/>
    </xf>
    <xf numFmtId="0" fontId="63" fillId="24" borderId="73" xfId="0" applyFont="1" applyFill="1" applyBorder="1" applyAlignment="1">
      <alignment horizontal="center" vertical="center" wrapText="1"/>
    </xf>
    <xf numFmtId="0" fontId="63" fillId="24" borderId="51" xfId="0" applyFont="1" applyFill="1" applyBorder="1" applyAlignment="1">
      <alignment horizontal="center" vertical="center" wrapText="1"/>
    </xf>
    <xf numFmtId="0" fontId="0" fillId="0" borderId="73" xfId="0" applyBorder="1" applyAlignment="1">
      <alignment horizontal="center" vertical="center" wrapText="1"/>
    </xf>
    <xf numFmtId="0" fontId="30" fillId="7" borderId="35"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65" fillId="26" borderId="76" xfId="0" applyFont="1" applyFill="1" applyBorder="1" applyAlignment="1">
      <alignment horizontal="center" vertical="center" wrapText="1"/>
    </xf>
    <xf numFmtId="0" fontId="65" fillId="26" borderId="73" xfId="0" applyFont="1" applyFill="1" applyBorder="1" applyAlignment="1">
      <alignment horizontal="center" vertical="center" wrapText="1"/>
    </xf>
    <xf numFmtId="0" fontId="65" fillId="26" borderId="77" xfId="0" applyFont="1" applyFill="1" applyBorder="1" applyAlignment="1">
      <alignment horizontal="center" vertical="center" wrapText="1"/>
    </xf>
    <xf numFmtId="0" fontId="65" fillId="27" borderId="76" xfId="0" applyFont="1" applyFill="1" applyBorder="1" applyAlignment="1">
      <alignment horizontal="center" vertical="center" wrapText="1"/>
    </xf>
    <xf numFmtId="0" fontId="65" fillId="27" borderId="73" xfId="0" applyFont="1" applyFill="1" applyBorder="1" applyAlignment="1">
      <alignment horizontal="center" vertical="center" wrapText="1"/>
    </xf>
    <xf numFmtId="0" fontId="65" fillId="27" borderId="77" xfId="0" applyFont="1" applyFill="1" applyBorder="1" applyAlignment="1">
      <alignment horizontal="center" vertical="center" wrapText="1"/>
    </xf>
    <xf numFmtId="0" fontId="53" fillId="7" borderId="11"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45" fillId="26" borderId="76" xfId="0" applyFont="1" applyFill="1" applyBorder="1" applyAlignment="1">
      <alignment horizontal="center" vertical="center" wrapText="1"/>
    </xf>
    <xf numFmtId="0" fontId="43" fillId="0" borderId="51" xfId="0" applyFont="1" applyBorder="1" applyAlignment="1">
      <alignment horizontal="center" vertical="center" wrapText="1"/>
    </xf>
    <xf numFmtId="0" fontId="45" fillId="26" borderId="12" xfId="0" applyFont="1" applyFill="1" applyBorder="1" applyAlignment="1">
      <alignment horizontal="center" vertical="center" wrapText="1"/>
    </xf>
    <xf numFmtId="0" fontId="43" fillId="0" borderId="26"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7" xfId="0" applyFont="1" applyBorder="1" applyAlignment="1">
      <alignment horizontal="center" vertical="center" wrapText="1"/>
    </xf>
    <xf numFmtId="0" fontId="77" fillId="28" borderId="11" xfId="0" applyFont="1" applyFill="1" applyBorder="1" applyAlignment="1">
      <alignment horizontal="center" vertical="center" wrapText="1"/>
    </xf>
    <xf numFmtId="0" fontId="0" fillId="28" borderId="6" xfId="0" applyFill="1" applyBorder="1" applyAlignment="1">
      <alignment horizontal="center" vertical="center" wrapText="1"/>
    </xf>
    <xf numFmtId="0" fontId="74" fillId="0" borderId="121" xfId="0" applyFont="1" applyBorder="1" applyAlignment="1">
      <alignment horizontal="left" wrapText="1"/>
    </xf>
    <xf numFmtId="0" fontId="17" fillId="0" borderId="156" xfId="0" applyFont="1" applyBorder="1" applyAlignment="1">
      <alignment horizontal="left" wrapText="1"/>
    </xf>
    <xf numFmtId="0" fontId="0" fillId="0" borderId="156" xfId="0" applyBorder="1" applyAlignment="1">
      <alignment horizontal="left" wrapText="1"/>
    </xf>
    <xf numFmtId="0" fontId="0" fillId="0" borderId="156" xfId="0" applyBorder="1" applyAlignment="1">
      <alignment wrapText="1"/>
    </xf>
    <xf numFmtId="0" fontId="0" fillId="0" borderId="122" xfId="0" applyBorder="1" applyAlignment="1">
      <alignment wrapText="1"/>
    </xf>
    <xf numFmtId="0" fontId="17" fillId="0" borderId="83" xfId="0" applyFont="1" applyBorder="1" applyAlignment="1">
      <alignment horizontal="left" wrapText="1"/>
    </xf>
    <xf numFmtId="0" fontId="17" fillId="0" borderId="0" xfId="0" applyFont="1" applyBorder="1" applyAlignment="1">
      <alignment horizontal="left" wrapText="1"/>
    </xf>
    <xf numFmtId="0" fontId="0" fillId="0" borderId="0" xfId="0" applyBorder="1" applyAlignment="1">
      <alignment horizontal="left" wrapText="1"/>
    </xf>
    <xf numFmtId="0" fontId="0" fillId="0" borderId="84" xfId="0" applyBorder="1" applyAlignment="1">
      <alignment wrapText="1"/>
    </xf>
    <xf numFmtId="0" fontId="0" fillId="0" borderId="83" xfId="0" applyBorder="1" applyAlignment="1">
      <alignment wrapText="1"/>
    </xf>
    <xf numFmtId="0" fontId="0" fillId="0" borderId="167" xfId="0" applyBorder="1" applyAlignment="1">
      <alignment wrapText="1"/>
    </xf>
    <xf numFmtId="0" fontId="0" fillId="0" borderId="168" xfId="0" applyBorder="1" applyAlignment="1">
      <alignment wrapText="1"/>
    </xf>
    <xf numFmtId="0" fontId="0" fillId="0" borderId="162" xfId="0" applyBorder="1" applyAlignment="1">
      <alignment wrapText="1"/>
    </xf>
    <xf numFmtId="0" fontId="99" fillId="0" borderId="48" xfId="0" applyFont="1" applyBorder="1" applyAlignment="1">
      <alignment horizontal="center" vertical="center"/>
    </xf>
    <xf numFmtId="0" fontId="99" fillId="0" borderId="52" xfId="0" applyFont="1" applyBorder="1" applyAlignment="1">
      <alignment horizontal="center" vertical="center"/>
    </xf>
    <xf numFmtId="0" fontId="99" fillId="0" borderId="49" xfId="0" applyFont="1" applyBorder="1" applyAlignment="1">
      <alignment horizontal="center" vertical="center"/>
    </xf>
    <xf numFmtId="0" fontId="99" fillId="0" borderId="50" xfId="0" applyFont="1" applyBorder="1" applyAlignment="1">
      <alignment horizontal="center" vertical="center"/>
    </xf>
    <xf numFmtId="0" fontId="100" fillId="0" borderId="50" xfId="0" applyFont="1" applyBorder="1" applyAlignment="1">
      <alignment horizontal="center" vertical="center"/>
    </xf>
    <xf numFmtId="0" fontId="74" fillId="28" borderId="12" xfId="0" applyFont="1" applyFill="1" applyBorder="1" applyAlignment="1">
      <alignment horizontal="left" vertical="top" wrapText="1"/>
    </xf>
    <xf numFmtId="0" fontId="17" fillId="28" borderId="13" xfId="0" applyFont="1" applyFill="1" applyBorder="1" applyAlignment="1">
      <alignment horizontal="left" vertical="top" wrapText="1"/>
    </xf>
    <xf numFmtId="0" fontId="0" fillId="28" borderId="13" xfId="0" applyFill="1" applyBorder="1" applyAlignment="1">
      <alignment horizontal="left" vertical="top" wrapText="1"/>
    </xf>
    <xf numFmtId="0" fontId="0" fillId="28" borderId="13" xfId="0" applyFill="1" applyBorder="1" applyAlignment="1">
      <alignment vertical="top" wrapText="1"/>
    </xf>
    <xf numFmtId="0" fontId="0" fillId="28" borderId="26" xfId="0" applyFill="1" applyBorder="1" applyAlignment="1">
      <alignment vertical="top" wrapText="1"/>
    </xf>
    <xf numFmtId="0" fontId="17" fillId="28" borderId="27" xfId="0" applyFont="1" applyFill="1" applyBorder="1" applyAlignment="1">
      <alignment horizontal="left" vertical="top" wrapText="1"/>
    </xf>
    <xf numFmtId="0" fontId="17" fillId="28" borderId="0" xfId="0" applyFont="1" applyFill="1" applyBorder="1" applyAlignment="1">
      <alignment horizontal="left" vertical="top" wrapText="1"/>
    </xf>
    <xf numFmtId="0" fontId="0" fillId="28" borderId="0" xfId="0" applyFill="1" applyBorder="1" applyAlignment="1">
      <alignment horizontal="left" vertical="top" wrapText="1"/>
    </xf>
    <xf numFmtId="0" fontId="0" fillId="28" borderId="0" xfId="0" applyFill="1" applyBorder="1" applyAlignment="1">
      <alignment vertical="top" wrapText="1"/>
    </xf>
    <xf numFmtId="0" fontId="0" fillId="28" borderId="9" xfId="0" applyFill="1" applyBorder="1" applyAlignment="1">
      <alignment vertical="top" wrapText="1"/>
    </xf>
    <xf numFmtId="0" fontId="17" fillId="28" borderId="10" xfId="0" applyFont="1" applyFill="1" applyBorder="1" applyAlignment="1">
      <alignment horizontal="left" vertical="top" wrapText="1"/>
    </xf>
    <xf numFmtId="0" fontId="17" fillId="28" borderId="8" xfId="0" applyFont="1" applyFill="1" applyBorder="1" applyAlignment="1">
      <alignment horizontal="left" vertical="top" wrapText="1"/>
    </xf>
    <xf numFmtId="0" fontId="0" fillId="28" borderId="8" xfId="0" applyFill="1" applyBorder="1" applyAlignment="1">
      <alignment horizontal="left" vertical="top" wrapText="1"/>
    </xf>
    <xf numFmtId="0" fontId="0" fillId="28" borderId="8" xfId="0" applyFill="1" applyBorder="1" applyAlignment="1">
      <alignment vertical="top" wrapText="1"/>
    </xf>
    <xf numFmtId="0" fontId="0" fillId="28" borderId="7" xfId="0" applyFill="1" applyBorder="1" applyAlignment="1">
      <alignment vertical="top" wrapText="1"/>
    </xf>
    <xf numFmtId="0" fontId="74" fillId="28" borderId="12" xfId="0" applyFont="1" applyFill="1" applyBorder="1" applyAlignment="1">
      <alignment horizontal="left" wrapText="1"/>
    </xf>
    <xf numFmtId="0" fontId="17" fillId="28" borderId="13" xfId="0" applyFont="1" applyFill="1" applyBorder="1" applyAlignment="1">
      <alignment horizontal="left" wrapText="1"/>
    </xf>
    <xf numFmtId="0" fontId="0" fillId="28" borderId="13" xfId="0" applyFill="1" applyBorder="1" applyAlignment="1">
      <alignment horizontal="left" wrapText="1"/>
    </xf>
    <xf numFmtId="0" fontId="0" fillId="28" borderId="13" xfId="0" applyFill="1" applyBorder="1" applyAlignment="1">
      <alignment wrapText="1"/>
    </xf>
    <xf numFmtId="0" fontId="0" fillId="28" borderId="26" xfId="0" applyFill="1" applyBorder="1" applyAlignment="1">
      <alignment wrapText="1"/>
    </xf>
    <xf numFmtId="0" fontId="17" fillId="28" borderId="10" xfId="0" applyFont="1" applyFill="1" applyBorder="1" applyAlignment="1">
      <alignment horizontal="left" wrapText="1"/>
    </xf>
    <xf numFmtId="0" fontId="17" fillId="28" borderId="8" xfId="0" applyFont="1" applyFill="1" applyBorder="1" applyAlignment="1">
      <alignment horizontal="left" wrapText="1"/>
    </xf>
    <xf numFmtId="0" fontId="0" fillId="28" borderId="8" xfId="0" applyFill="1" applyBorder="1" applyAlignment="1">
      <alignment horizontal="left" wrapText="1"/>
    </xf>
    <xf numFmtId="0" fontId="0" fillId="28" borderId="8" xfId="0" applyFill="1" applyBorder="1" applyAlignment="1">
      <alignment wrapText="1"/>
    </xf>
    <xf numFmtId="0" fontId="0" fillId="28" borderId="7" xfId="0" applyFill="1" applyBorder="1" applyAlignment="1">
      <alignment wrapText="1"/>
    </xf>
    <xf numFmtId="0" fontId="64" fillId="0" borderId="131" xfId="0" applyFont="1" applyBorder="1" applyAlignment="1">
      <alignment horizontal="center" vertical="center" wrapText="1"/>
    </xf>
    <xf numFmtId="0" fontId="0" fillId="0" borderId="85" xfId="0" applyBorder="1" applyAlignment="1">
      <alignment horizontal="center" vertical="center" wrapText="1"/>
    </xf>
    <xf numFmtId="0" fontId="0" fillId="0" borderId="47" xfId="0" applyBorder="1" applyAlignment="1">
      <alignment horizontal="center" vertical="center" wrapText="1"/>
    </xf>
    <xf numFmtId="0" fontId="48" fillId="0" borderId="0" xfId="0" applyFont="1" applyAlignment="1">
      <alignment horizontal="center"/>
    </xf>
    <xf numFmtId="0" fontId="87" fillId="0" borderId="0" xfId="0" applyFont="1" applyAlignment="1">
      <alignment horizontal="center" wrapText="1"/>
    </xf>
    <xf numFmtId="0" fontId="68" fillId="28" borderId="12" xfId="2" applyFont="1" applyFill="1" applyBorder="1" applyAlignment="1">
      <alignment horizontal="center" vertical="center" wrapText="1"/>
    </xf>
    <xf numFmtId="0" fontId="49" fillId="0" borderId="15" xfId="0" applyFont="1" applyBorder="1" applyAlignment="1">
      <alignment horizontal="center" vertical="center" wrapText="1"/>
    </xf>
    <xf numFmtId="164" fontId="72" fillId="0" borderId="0" xfId="0" applyNumberFormat="1" applyFont="1" applyBorder="1" applyAlignment="1">
      <alignment horizontal="center" vertical="center" wrapText="1"/>
    </xf>
    <xf numFmtId="0" fontId="73" fillId="0" borderId="0" xfId="0" applyFont="1" applyBorder="1" applyAlignment="1">
      <alignment horizontal="center" vertical="center" wrapText="1"/>
    </xf>
    <xf numFmtId="0" fontId="48" fillId="0" borderId="11" xfId="0" applyFont="1" applyBorder="1" applyAlignment="1">
      <alignment horizontal="center"/>
    </xf>
    <xf numFmtId="0" fontId="48" fillId="0" borderId="6" xfId="0" applyFont="1" applyBorder="1" applyAlignment="1">
      <alignment horizontal="center"/>
    </xf>
    <xf numFmtId="0" fontId="48" fillId="0" borderId="5" xfId="0" applyFont="1" applyBorder="1" applyAlignment="1">
      <alignment horizontal="center"/>
    </xf>
    <xf numFmtId="0" fontId="49" fillId="0" borderId="6" xfId="0" applyFont="1" applyBorder="1" applyAlignment="1">
      <alignment horizontal="center" vertical="center" wrapText="1"/>
    </xf>
    <xf numFmtId="0" fontId="20" fillId="3" borderId="13" xfId="0" applyFont="1" applyFill="1" applyBorder="1" applyAlignment="1" applyProtection="1">
      <alignment horizontal="center"/>
    </xf>
    <xf numFmtId="0" fontId="68" fillId="28" borderId="13" xfId="2" applyFont="1" applyFill="1" applyBorder="1" applyAlignment="1">
      <alignment horizontal="center" vertical="center" wrapText="1"/>
    </xf>
    <xf numFmtId="0" fontId="68" fillId="28" borderId="26" xfId="2" applyFont="1" applyFill="1" applyBorder="1" applyAlignment="1">
      <alignment horizontal="center" vertical="center" wrapText="1"/>
    </xf>
    <xf numFmtId="0" fontId="68" fillId="28" borderId="10" xfId="2" applyFont="1" applyFill="1" applyBorder="1" applyAlignment="1">
      <alignment horizontal="center" vertical="center" wrapText="1"/>
    </xf>
    <xf numFmtId="0" fontId="68" fillId="28" borderId="8" xfId="2" applyFont="1" applyFill="1" applyBorder="1" applyAlignment="1">
      <alignment horizontal="center" vertical="center" wrapText="1"/>
    </xf>
    <xf numFmtId="0" fontId="68" fillId="28" borderId="7" xfId="2" applyFont="1" applyFill="1" applyBorder="1" applyAlignment="1">
      <alignment horizontal="center" vertical="center" wrapText="1"/>
    </xf>
    <xf numFmtId="0" fontId="33" fillId="0" borderId="44"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33" fillId="0" borderId="0" xfId="0" applyFont="1" applyAlignment="1">
      <alignment horizontal="center" vertical="center" wrapText="1"/>
    </xf>
    <xf numFmtId="0" fontId="0" fillId="0" borderId="0" xfId="0" applyAlignment="1">
      <alignment horizontal="center" vertical="center" wrapText="1"/>
    </xf>
    <xf numFmtId="0" fontId="34" fillId="0" borderId="42" xfId="0" applyFont="1" applyBorder="1" applyAlignment="1">
      <alignment horizontal="center" vertical="center" wrapText="1"/>
    </xf>
    <xf numFmtId="0" fontId="0" fillId="0" borderId="43" xfId="0" applyBorder="1" applyAlignment="1">
      <alignment horizontal="center" vertical="center" wrapText="1"/>
    </xf>
    <xf numFmtId="0" fontId="35" fillId="0" borderId="42" xfId="0" applyFont="1" applyBorder="1" applyAlignment="1">
      <alignment horizontal="center" vertical="center" wrapText="1"/>
    </xf>
    <xf numFmtId="0" fontId="34" fillId="0" borderId="0" xfId="0" applyFont="1" applyAlignment="1">
      <alignment horizontal="center" vertical="center" wrapText="1"/>
    </xf>
    <xf numFmtId="0" fontId="70" fillId="0" borderId="42" xfId="0" applyFont="1" applyBorder="1" applyAlignment="1">
      <alignment horizontal="center" vertical="center" wrapText="1"/>
    </xf>
    <xf numFmtId="0" fontId="90" fillId="0" borderId="42" xfId="0" applyFont="1" applyBorder="1" applyAlignment="1">
      <alignment horizontal="center" vertical="center" wrapText="1"/>
    </xf>
    <xf numFmtId="0" fontId="91" fillId="0" borderId="0" xfId="0" applyFont="1" applyAlignment="1">
      <alignment horizontal="center" vertical="center" wrapText="1"/>
    </xf>
    <xf numFmtId="0" fontId="91" fillId="0" borderId="43" xfId="0" applyFont="1" applyBorder="1" applyAlignment="1">
      <alignment horizontal="center" vertical="center" wrapText="1"/>
    </xf>
    <xf numFmtId="0" fontId="58" fillId="7" borderId="67" xfId="0" applyFont="1" applyFill="1" applyBorder="1" applyAlignment="1">
      <alignment horizontal="center" vertical="center" wrapText="1"/>
    </xf>
    <xf numFmtId="0" fontId="0" fillId="7" borderId="68" xfId="0" applyFont="1" applyFill="1" applyBorder="1" applyAlignment="1">
      <alignment horizontal="center" vertical="center" wrapText="1"/>
    </xf>
    <xf numFmtId="0" fontId="0" fillId="7" borderId="69" xfId="0" applyFont="1" applyFill="1" applyBorder="1" applyAlignment="1">
      <alignment horizontal="center" vertical="center" wrapText="1"/>
    </xf>
    <xf numFmtId="0" fontId="69" fillId="28" borderId="13" xfId="0" applyFont="1" applyFill="1" applyBorder="1" applyAlignment="1">
      <alignment horizontal="center" vertical="center" wrapText="1"/>
    </xf>
    <xf numFmtId="0" fontId="69" fillId="28" borderId="26" xfId="0" applyFont="1" applyFill="1" applyBorder="1" applyAlignment="1">
      <alignment horizontal="center" vertical="center" wrapText="1"/>
    </xf>
    <xf numFmtId="0" fontId="6" fillId="0" borderId="0" xfId="0" applyFont="1" applyAlignment="1">
      <alignment horizontal="center" vertical="center" wrapText="1"/>
    </xf>
    <xf numFmtId="0" fontId="50" fillId="0" borderId="11"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5" xfId="0" applyFont="1" applyBorder="1" applyAlignment="1">
      <alignment horizontal="center" vertical="center" wrapText="1"/>
    </xf>
    <xf numFmtId="0" fontId="93" fillId="0" borderId="0" xfId="0" applyFont="1" applyAlignment="1">
      <alignment horizontal="center"/>
    </xf>
    <xf numFmtId="0" fontId="72" fillId="0" borderId="0" xfId="0" applyFont="1" applyAlignment="1">
      <alignment horizontal="center" wrapText="1"/>
    </xf>
    <xf numFmtId="0" fontId="53" fillId="31" borderId="11" xfId="0" applyFont="1" applyFill="1" applyBorder="1" applyAlignment="1">
      <alignment horizontal="center" vertical="center" wrapText="1"/>
    </xf>
    <xf numFmtId="0" fontId="53" fillId="31" borderId="6" xfId="0" applyFont="1" applyFill="1" applyBorder="1" applyAlignment="1">
      <alignment horizontal="center" vertical="center" wrapText="1"/>
    </xf>
    <xf numFmtId="0" fontId="0" fillId="31" borderId="5" xfId="0" applyFill="1" applyBorder="1" applyAlignment="1">
      <alignment wrapText="1"/>
    </xf>
    <xf numFmtId="0" fontId="108" fillId="24" borderId="12" xfId="2" applyFont="1" applyFill="1" applyBorder="1" applyAlignment="1" applyProtection="1">
      <alignment horizontal="center" vertical="center" wrapText="1"/>
    </xf>
    <xf numFmtId="0" fontId="108" fillId="24" borderId="13" xfId="2" applyFont="1" applyFill="1" applyBorder="1" applyAlignment="1">
      <alignment horizontal="center" vertical="center" wrapText="1"/>
    </xf>
    <xf numFmtId="0" fontId="108" fillId="24" borderId="26" xfId="2" applyFont="1" applyFill="1" applyBorder="1" applyAlignment="1">
      <alignment wrapText="1"/>
    </xf>
    <xf numFmtId="0" fontId="108" fillId="24" borderId="10" xfId="2" applyFont="1" applyFill="1" applyBorder="1" applyAlignment="1">
      <alignment wrapText="1"/>
    </xf>
    <xf numFmtId="0" fontId="108" fillId="24" borderId="8" xfId="2" applyFont="1" applyFill="1" applyBorder="1" applyAlignment="1">
      <alignment wrapText="1"/>
    </xf>
    <xf numFmtId="0" fontId="108" fillId="24" borderId="7" xfId="2" applyFont="1" applyFill="1" applyBorder="1" applyAlignment="1">
      <alignment wrapText="1"/>
    </xf>
    <xf numFmtId="0" fontId="108" fillId="28" borderId="12" xfId="2" applyFont="1" applyFill="1" applyBorder="1" applyAlignment="1" applyProtection="1">
      <alignment horizontal="center" vertical="center" wrapText="1"/>
    </xf>
    <xf numFmtId="0" fontId="108" fillId="28" borderId="13" xfId="2" applyFont="1" applyFill="1" applyBorder="1" applyAlignment="1">
      <alignment horizontal="center" vertical="center" wrapText="1"/>
    </xf>
    <xf numFmtId="0" fontId="108" fillId="0" borderId="26" xfId="2" applyFont="1" applyBorder="1" applyAlignment="1">
      <alignment wrapText="1"/>
    </xf>
    <xf numFmtId="0" fontId="108" fillId="0" borderId="10" xfId="2" applyFont="1" applyBorder="1" applyAlignment="1">
      <alignment wrapText="1"/>
    </xf>
    <xf numFmtId="0" fontId="108" fillId="0" borderId="8" xfId="2" applyFont="1" applyBorder="1" applyAlignment="1">
      <alignment wrapText="1"/>
    </xf>
    <xf numFmtId="0" fontId="108" fillId="0" borderId="7" xfId="2" applyFont="1" applyBorder="1" applyAlignment="1">
      <alignment wrapText="1"/>
    </xf>
    <xf numFmtId="0" fontId="109" fillId="28" borderId="12" xfId="2" applyFont="1" applyFill="1" applyBorder="1" applyAlignment="1" applyProtection="1">
      <alignment horizontal="center" vertical="center" wrapText="1"/>
    </xf>
    <xf numFmtId="0" fontId="91" fillId="0" borderId="26" xfId="0" applyFont="1" applyBorder="1" applyAlignment="1">
      <alignment horizontal="center" vertical="center" wrapText="1"/>
    </xf>
    <xf numFmtId="0" fontId="91" fillId="0" borderId="10" xfId="0" applyFont="1" applyBorder="1" applyAlignment="1">
      <alignment horizontal="center" vertical="center" wrapText="1"/>
    </xf>
    <xf numFmtId="0" fontId="91" fillId="0" borderId="7" xfId="0" applyFont="1" applyBorder="1" applyAlignment="1">
      <alignment horizontal="center" vertical="center" wrapText="1"/>
    </xf>
    <xf numFmtId="0" fontId="110" fillId="24" borderId="12" xfId="2" applyFont="1" applyFill="1" applyBorder="1" applyAlignment="1" applyProtection="1">
      <alignment horizontal="center" vertical="center" wrapText="1"/>
    </xf>
    <xf numFmtId="0" fontId="110" fillId="24" borderId="13" xfId="2" applyFont="1" applyFill="1" applyBorder="1" applyAlignment="1">
      <alignment horizontal="center" vertical="center" wrapText="1"/>
    </xf>
    <xf numFmtId="0" fontId="110" fillId="24" borderId="26" xfId="2" applyFont="1" applyFill="1" applyBorder="1" applyAlignment="1">
      <alignment wrapText="1"/>
    </xf>
    <xf numFmtId="0" fontId="110" fillId="24" borderId="10" xfId="2" applyFont="1" applyFill="1" applyBorder="1" applyAlignment="1">
      <alignment wrapText="1"/>
    </xf>
    <xf numFmtId="0" fontId="110" fillId="24" borderId="8" xfId="2" applyFont="1" applyFill="1" applyBorder="1" applyAlignment="1">
      <alignment wrapText="1"/>
    </xf>
    <xf numFmtId="0" fontId="110" fillId="24" borderId="7" xfId="2" applyFont="1" applyFill="1" applyBorder="1" applyAlignment="1">
      <alignment wrapText="1"/>
    </xf>
    <xf numFmtId="0" fontId="110" fillId="28" borderId="12" xfId="2" applyFont="1" applyFill="1" applyBorder="1" applyAlignment="1" applyProtection="1">
      <alignment horizontal="center" vertical="center" wrapText="1"/>
    </xf>
    <xf numFmtId="0" fontId="110" fillId="28" borderId="13" xfId="2" applyFont="1" applyFill="1" applyBorder="1" applyAlignment="1">
      <alignment horizontal="center" vertical="center" wrapText="1"/>
    </xf>
    <xf numFmtId="0" fontId="110" fillId="0" borderId="26" xfId="2" applyFont="1" applyBorder="1" applyAlignment="1">
      <alignment wrapText="1"/>
    </xf>
    <xf numFmtId="0" fontId="110" fillId="0" borderId="10" xfId="2" applyFont="1" applyBorder="1" applyAlignment="1">
      <alignment wrapText="1"/>
    </xf>
    <xf numFmtId="0" fontId="110" fillId="0" borderId="8" xfId="2" applyFont="1" applyBorder="1" applyAlignment="1">
      <alignment wrapText="1"/>
    </xf>
    <xf numFmtId="0" fontId="110" fillId="0" borderId="7" xfId="2" applyFont="1" applyBorder="1" applyAlignment="1">
      <alignment wrapText="1"/>
    </xf>
    <xf numFmtId="0" fontId="109" fillId="28" borderId="11" xfId="2" applyFont="1" applyFill="1" applyBorder="1" applyAlignment="1" applyProtection="1">
      <alignment horizontal="center" vertical="center" wrapText="1"/>
    </xf>
    <xf numFmtId="0" fontId="91" fillId="0" borderId="6" xfId="0" applyFont="1" applyBorder="1" applyAlignment="1">
      <alignment wrapText="1"/>
    </xf>
    <xf numFmtId="0" fontId="91" fillId="0" borderId="5" xfId="0" applyFont="1" applyBorder="1" applyAlignment="1">
      <alignment wrapText="1"/>
    </xf>
    <xf numFmtId="0" fontId="91" fillId="0" borderId="13" xfId="0" applyFont="1" applyBorder="1" applyAlignment="1">
      <alignment horizontal="center" vertical="center" wrapText="1"/>
    </xf>
    <xf numFmtId="0" fontId="91" fillId="0" borderId="8" xfId="0" applyFont="1" applyBorder="1" applyAlignment="1">
      <alignment horizontal="center" vertical="center" wrapText="1"/>
    </xf>
    <xf numFmtId="0" fontId="91" fillId="0" borderId="6" xfId="0" applyFont="1" applyBorder="1" applyAlignment="1">
      <alignment horizontal="center" vertical="center" wrapText="1"/>
    </xf>
    <xf numFmtId="0" fontId="91" fillId="0" borderId="5" xfId="0" applyFont="1" applyBorder="1" applyAlignment="1">
      <alignment horizontal="center" vertical="center" wrapText="1"/>
    </xf>
    <xf numFmtId="0" fontId="109" fillId="28" borderId="76" xfId="2" applyFont="1" applyFill="1" applyBorder="1" applyAlignment="1" applyProtection="1">
      <alignment horizontal="center" vertical="center" wrapText="1"/>
    </xf>
    <xf numFmtId="0" fontId="91" fillId="0" borderId="51" xfId="0" applyFont="1" applyBorder="1" applyAlignment="1">
      <alignment horizontal="center" vertical="center" wrapText="1"/>
    </xf>
    <xf numFmtId="0" fontId="109" fillId="28" borderId="51" xfId="2" applyFont="1" applyFill="1" applyBorder="1" applyAlignment="1" applyProtection="1">
      <alignment horizontal="center" vertical="center" wrapText="1"/>
    </xf>
    <xf numFmtId="0" fontId="91" fillId="28" borderId="13" xfId="0" applyFont="1" applyFill="1" applyBorder="1" applyAlignment="1">
      <alignment horizontal="center" vertical="center" wrapText="1"/>
    </xf>
    <xf numFmtId="0" fontId="91" fillId="28" borderId="26" xfId="0" applyFont="1" applyFill="1" applyBorder="1" applyAlignment="1">
      <alignment horizontal="center" vertical="center" wrapText="1"/>
    </xf>
    <xf numFmtId="0" fontId="109" fillId="28" borderId="6" xfId="2" applyFont="1" applyFill="1" applyBorder="1" applyAlignment="1" applyProtection="1">
      <alignment horizontal="center" vertical="center" wrapText="1"/>
    </xf>
    <xf numFmtId="0" fontId="109" fillId="28" borderId="5" xfId="2" applyFont="1" applyFill="1" applyBorder="1" applyAlignment="1" applyProtection="1">
      <alignment horizontal="center" vertical="center" wrapText="1"/>
    </xf>
    <xf numFmtId="0" fontId="109" fillId="28" borderId="24" xfId="2" applyFont="1" applyFill="1" applyBorder="1" applyAlignment="1" applyProtection="1">
      <alignment horizontal="center" vertical="center"/>
    </xf>
    <xf numFmtId="0" fontId="91" fillId="0" borderId="13" xfId="0" applyFont="1" applyBorder="1" applyAlignment="1">
      <alignment wrapText="1"/>
    </xf>
    <xf numFmtId="0" fontId="91" fillId="0" borderId="26" xfId="0" applyFont="1" applyBorder="1" applyAlignment="1">
      <alignment wrapText="1"/>
    </xf>
    <xf numFmtId="0" fontId="91" fillId="0" borderId="27" xfId="0" applyFont="1" applyBorder="1" applyAlignment="1">
      <alignment horizontal="center" vertical="center" wrapText="1"/>
    </xf>
    <xf numFmtId="0" fontId="91" fillId="0" borderId="0" xfId="0" applyFont="1" applyBorder="1" applyAlignment="1">
      <alignment horizontal="center" vertical="center" wrapText="1"/>
    </xf>
    <xf numFmtId="0" fontId="91" fillId="0" borderId="0" xfId="0" applyFont="1" applyBorder="1" applyAlignment="1">
      <alignment wrapText="1"/>
    </xf>
    <xf numFmtId="0" fontId="91" fillId="0" borderId="9" xfId="0" applyFont="1" applyBorder="1" applyAlignment="1">
      <alignment wrapText="1"/>
    </xf>
    <xf numFmtId="0" fontId="91" fillId="0" borderId="10" xfId="0" applyFont="1" applyBorder="1" applyAlignment="1">
      <alignment wrapText="1"/>
    </xf>
    <xf numFmtId="0" fontId="91" fillId="0" borderId="8" xfId="0" applyFont="1" applyBorder="1" applyAlignment="1">
      <alignment wrapText="1"/>
    </xf>
    <xf numFmtId="0" fontId="91" fillId="0" borderId="7" xfId="0" applyFont="1" applyBorder="1" applyAlignment="1">
      <alignment wrapText="1"/>
    </xf>
    <xf numFmtId="0" fontId="109" fillId="28" borderId="13" xfId="2" applyFont="1" applyFill="1" applyBorder="1" applyAlignment="1" applyProtection="1">
      <alignment horizontal="center" vertical="center" wrapText="1"/>
    </xf>
    <xf numFmtId="0" fontId="111" fillId="28" borderId="80" xfId="2" applyFont="1" applyFill="1" applyBorder="1" applyAlignment="1" applyProtection="1">
      <alignment horizontal="center" vertical="center" wrapText="1"/>
    </xf>
    <xf numFmtId="0" fontId="113" fillId="28" borderId="81" xfId="0" applyFont="1" applyFill="1" applyBorder="1" applyAlignment="1">
      <alignment horizontal="center" vertical="center" wrapText="1"/>
    </xf>
    <xf numFmtId="0" fontId="113" fillId="28" borderId="82" xfId="0" applyFont="1" applyFill="1" applyBorder="1" applyAlignment="1">
      <alignment horizontal="center" vertical="center" wrapText="1"/>
    </xf>
    <xf numFmtId="0" fontId="113" fillId="28" borderId="83" xfId="0" applyFont="1" applyFill="1" applyBorder="1" applyAlignment="1">
      <alignment horizontal="center" vertical="center" wrapText="1"/>
    </xf>
    <xf numFmtId="0" fontId="113" fillId="28" borderId="0" xfId="0" applyFont="1" applyFill="1" applyBorder="1" applyAlignment="1">
      <alignment horizontal="center" vertical="center" wrapText="1"/>
    </xf>
    <xf numFmtId="0" fontId="113" fillId="28" borderId="84" xfId="0" applyFont="1" applyFill="1" applyBorder="1" applyAlignment="1">
      <alignment horizontal="center" vertical="center" wrapText="1"/>
    </xf>
    <xf numFmtId="0" fontId="113" fillId="28" borderId="54" xfId="0" applyFont="1" applyFill="1" applyBorder="1" applyAlignment="1">
      <alignment horizontal="center" vertical="center" wrapText="1"/>
    </xf>
    <xf numFmtId="0" fontId="113" fillId="28" borderId="31" xfId="0" applyFont="1" applyFill="1" applyBorder="1" applyAlignment="1">
      <alignment horizontal="center" vertical="center" wrapText="1"/>
    </xf>
    <xf numFmtId="0" fontId="113" fillId="28" borderId="55" xfId="0" applyFont="1" applyFill="1" applyBorder="1" applyAlignment="1">
      <alignment horizontal="center" vertical="center" wrapText="1"/>
    </xf>
  </cellXfs>
  <cellStyles count="6">
    <cellStyle name="Comma" xfId="5" builtinId="3"/>
    <cellStyle name="Hyperlink" xfId="2" builtinId="8"/>
    <cellStyle name="Normal" xfId="0" builtinId="0"/>
    <cellStyle name="Normal 2" xfId="3"/>
    <cellStyle name="Percent" xfId="1" builtinId="5"/>
    <cellStyle name="Percent 2" xfId="4"/>
  </cellStyles>
  <dxfs count="0"/>
  <tableStyles count="0" defaultTableStyle="TableStyleMedium2" defaultPivotStyle="PivotStyleLight16"/>
  <colors>
    <mruColors>
      <color rgb="FFF1B300"/>
      <color rgb="FFFFFFCC"/>
      <color rgb="FFB18E5F"/>
      <color rgb="FFFFFF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Student-ST'!A1"/><Relationship Id="rId13" Type="http://schemas.openxmlformats.org/officeDocument/2006/relationships/hyperlink" Target="#Calendars!A1"/><Relationship Id="rId18" Type="http://schemas.openxmlformats.org/officeDocument/2006/relationships/hyperlink" Target="#'Approvals-GA'!A1"/><Relationship Id="rId26" Type="http://schemas.openxmlformats.org/officeDocument/2006/relationships/hyperlink" Target="#'Postdoc + CIP Codes'!A1"/><Relationship Id="rId3" Type="http://schemas.openxmlformats.org/officeDocument/2006/relationships/hyperlink" Target="#'Approvals-TH'!A1"/><Relationship Id="rId21" Type="http://schemas.openxmlformats.org/officeDocument/2006/relationships/hyperlink" Target="#'Appt. Definitions'!A1"/><Relationship Id="rId7" Type="http://schemas.openxmlformats.org/officeDocument/2006/relationships/hyperlink" Target="#'Employee Class'!A1"/><Relationship Id="rId12" Type="http://schemas.openxmlformats.org/officeDocument/2006/relationships/hyperlink" Target="#'Deferred Pay'!A1"/><Relationship Id="rId17" Type="http://schemas.openxmlformats.org/officeDocument/2006/relationships/hyperlink" Target="#'Approvals-Faculty'!A1"/><Relationship Id="rId25" Type="http://schemas.openxmlformats.org/officeDocument/2006/relationships/hyperlink" Target="#'Temp Faculty FTE, Dates'!A1"/><Relationship Id="rId2" Type="http://schemas.openxmlformats.org/officeDocument/2006/relationships/image" Target="../media/image1.png"/><Relationship Id="rId16" Type="http://schemas.openxmlformats.org/officeDocument/2006/relationships/hyperlink" Target="#'Approvals-Classified'!A1"/><Relationship Id="rId20" Type="http://schemas.openxmlformats.org/officeDocument/2006/relationships/hyperlink" Target="#'Affordable Care Act'!A1"/><Relationship Id="rId1" Type="http://schemas.openxmlformats.org/officeDocument/2006/relationships/hyperlink" Target="http://www.uidaho.edu/human-resources/managers/banner-epaf" TargetMode="External"/><Relationship Id="rId6" Type="http://schemas.openxmlformats.org/officeDocument/2006/relationships/hyperlink" Target="#'Approvals-BA'!A1"/><Relationship Id="rId11" Type="http://schemas.openxmlformats.org/officeDocument/2006/relationships/hyperlink" Target="#'Suffix-PCN Acct-Desc'!A1"/><Relationship Id="rId24" Type="http://schemas.openxmlformats.org/officeDocument/2006/relationships/hyperlink" Target="#Affiliates!A1"/><Relationship Id="rId5" Type="http://schemas.openxmlformats.org/officeDocument/2006/relationships/hyperlink" Target="#'Non Student-T4'!A1"/><Relationship Id="rId15" Type="http://schemas.openxmlformats.org/officeDocument/2006/relationships/hyperlink" Target="#'Approvals-Exempt'!A1"/><Relationship Id="rId23" Type="http://schemas.openxmlformats.org/officeDocument/2006/relationships/hyperlink" Target="#'Grad Asst. Dates'!A1"/><Relationship Id="rId10" Type="http://schemas.openxmlformats.org/officeDocument/2006/relationships/hyperlink" Target="#'Work-Study &amp; Other'!A1"/><Relationship Id="rId19" Type="http://schemas.openxmlformats.org/officeDocument/2006/relationships/hyperlink" Target="#PeopleAdmin!A1"/><Relationship Id="rId4" Type="http://schemas.openxmlformats.org/officeDocument/2006/relationships/hyperlink" Target="#'PERSI-T1'!A1"/><Relationship Id="rId9" Type="http://schemas.openxmlformats.org/officeDocument/2006/relationships/hyperlink" Target="#'Job Change Reason'!A1"/><Relationship Id="rId14" Type="http://schemas.openxmlformats.org/officeDocument/2006/relationships/hyperlink" Target="#'Pay Period'!A1"/><Relationship Id="rId22" Type="http://schemas.openxmlformats.org/officeDocument/2006/relationships/hyperlink" Target="#'EPAF Dates'!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17.xml.rels><?xml version="1.0" encoding="UTF-8" standalone="yes"?>
<Relationships xmlns="http://schemas.openxmlformats.org/package/2006/relationships"><Relationship Id="rId3" Type="http://schemas.openxmlformats.org/officeDocument/2006/relationships/hyperlink" Target="http://www.uidaho.edu/human-resources/managers/banner-epaf" TargetMode="External"/><Relationship Id="rId2" Type="http://schemas.openxmlformats.org/officeDocument/2006/relationships/image" Target="../media/image3.png"/><Relationship Id="rId1" Type="http://schemas.openxmlformats.org/officeDocument/2006/relationships/hyperlink" Target="https://www.uidaho.edu/human-resources/equal-employment-opportunity-affirmative-action/recruitment-and-hiring/aac" TargetMode="External"/><Relationship Id="rId4" Type="http://schemas.openxmlformats.org/officeDocument/2006/relationships/image" Target="../media/image2.jpg"/></Relationships>
</file>

<file path=xl/drawings/_rels/drawing18.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www.uidaho.edu/human-resources/managers/banner-epaf" TargetMode="External"/><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www.uidaho.edu/human-resources/managers/banner-epaf" TargetMode="External"/><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2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2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2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2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www.uidaho.edu/human-resources/managers/banner-epaf" TargetMode="External"/><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8" Type="http://schemas.openxmlformats.org/officeDocument/2006/relationships/hyperlink" Target="#'CY 2020'!A1"/><Relationship Id="rId3" Type="http://schemas.openxmlformats.org/officeDocument/2006/relationships/hyperlink" Target="#'Dates - FY20'!A1"/><Relationship Id="rId7" Type="http://schemas.openxmlformats.org/officeDocument/2006/relationships/hyperlink" Target="#'CY 2019'!A1"/><Relationship Id="rId2" Type="http://schemas.openxmlformats.org/officeDocument/2006/relationships/hyperlink" Target="#'FY 2020 Deadlines'!A1"/><Relationship Id="rId1" Type="http://schemas.openxmlformats.org/officeDocument/2006/relationships/hyperlink" Target="#'3-Yr Calendar - FY20'!A1"/><Relationship Id="rId6" Type="http://schemas.openxmlformats.org/officeDocument/2006/relationships/hyperlink" Target="#'Dates - FY19'!A1"/><Relationship Id="rId5" Type="http://schemas.openxmlformats.org/officeDocument/2006/relationships/hyperlink" Target="#'FY 2019 Deadlines'!A1"/><Relationship Id="rId10" Type="http://schemas.openxmlformats.org/officeDocument/2006/relationships/image" Target="../media/image2.jpg"/><Relationship Id="rId4" Type="http://schemas.openxmlformats.org/officeDocument/2006/relationships/hyperlink" Target="#'3-Yr Calendar - FY19'!A1"/><Relationship Id="rId9" Type="http://schemas.openxmlformats.org/officeDocument/2006/relationships/hyperlink" Target="http://www.uidaho.edu/human-resources/managers/banner-epaf"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3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www.uidaho.edu/human-resources/managers/banner-epaf" TargetMode="External"/><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www.uidaho.edu/human-resources/managers/banner-epaf" TargetMode="External"/></Relationships>
</file>

<file path=xl/drawings/drawing1.xml><?xml version="1.0" encoding="utf-8"?>
<xdr:wsDr xmlns:xdr="http://schemas.openxmlformats.org/drawingml/2006/spreadsheetDrawing" xmlns:a="http://schemas.openxmlformats.org/drawingml/2006/main">
  <xdr:twoCellAnchor>
    <xdr:from>
      <xdr:col>0</xdr:col>
      <xdr:colOff>228600</xdr:colOff>
      <xdr:row>7</xdr:row>
      <xdr:rowOff>85726</xdr:rowOff>
    </xdr:from>
    <xdr:to>
      <xdr:col>6</xdr:col>
      <xdr:colOff>323850</xdr:colOff>
      <xdr:row>9</xdr:row>
      <xdr:rowOff>104775</xdr:rowOff>
    </xdr:to>
    <xdr:sp macro="" textlink="">
      <xdr:nvSpPr>
        <xdr:cNvPr id="2" name="Flowchart: Terminator 1"/>
        <xdr:cNvSpPr/>
      </xdr:nvSpPr>
      <xdr:spPr>
        <a:xfrm>
          <a:off x="228600" y="1419226"/>
          <a:ext cx="3895725" cy="400049"/>
        </a:xfrm>
        <a:prstGeom prst="flowChartTerminator">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Approval Categories</a:t>
          </a:r>
        </a:p>
      </xdr:txBody>
    </xdr:sp>
    <xdr:clientData/>
  </xdr:twoCellAnchor>
  <xdr:twoCellAnchor>
    <xdr:from>
      <xdr:col>13</xdr:col>
      <xdr:colOff>371474</xdr:colOff>
      <xdr:row>7</xdr:row>
      <xdr:rowOff>57150</xdr:rowOff>
    </xdr:from>
    <xdr:to>
      <xdr:col>19</xdr:col>
      <xdr:colOff>19049</xdr:colOff>
      <xdr:row>10</xdr:row>
      <xdr:rowOff>34290</xdr:rowOff>
    </xdr:to>
    <xdr:sp macro="" textlink="">
      <xdr:nvSpPr>
        <xdr:cNvPr id="4" name="Flowchart: Terminator 3"/>
        <xdr:cNvSpPr/>
      </xdr:nvSpPr>
      <xdr:spPr>
        <a:xfrm>
          <a:off x="8439149" y="1390650"/>
          <a:ext cx="3305175" cy="548640"/>
        </a:xfrm>
        <a:prstGeom prst="flowChartTerminator">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Other Info</a:t>
          </a:r>
        </a:p>
      </xdr:txBody>
    </xdr:sp>
    <xdr:clientData/>
  </xdr:twoCellAnchor>
  <xdr:twoCellAnchor>
    <xdr:from>
      <xdr:col>0</xdr:col>
      <xdr:colOff>142876</xdr:colOff>
      <xdr:row>19</xdr:row>
      <xdr:rowOff>19050</xdr:rowOff>
    </xdr:from>
    <xdr:to>
      <xdr:col>8</xdr:col>
      <xdr:colOff>1</xdr:colOff>
      <xdr:row>20</xdr:row>
      <xdr:rowOff>133350</xdr:rowOff>
    </xdr:to>
    <xdr:sp macro="" textlink="">
      <xdr:nvSpPr>
        <xdr:cNvPr id="5" name="Flowchart: Terminator 4"/>
        <xdr:cNvSpPr/>
      </xdr:nvSpPr>
      <xdr:spPr>
        <a:xfrm>
          <a:off x="142876" y="4924425"/>
          <a:ext cx="4876800" cy="447675"/>
        </a:xfrm>
        <a:prstGeom prst="flowChartTerminator">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Temp</a:t>
          </a:r>
          <a:r>
            <a:rPr lang="en-US" sz="2000" baseline="0"/>
            <a:t> Help </a:t>
          </a:r>
          <a:r>
            <a:rPr lang="en-US" sz="2000"/>
            <a:t>PCN's, Suffixes and Titles</a:t>
          </a:r>
        </a:p>
      </xdr:txBody>
    </xdr:sp>
    <xdr:clientData/>
  </xdr:twoCellAnchor>
  <xdr:twoCellAnchor>
    <xdr:from>
      <xdr:col>3</xdr:col>
      <xdr:colOff>347663</xdr:colOff>
      <xdr:row>9</xdr:row>
      <xdr:rowOff>104774</xdr:rowOff>
    </xdr:from>
    <xdr:to>
      <xdr:col>4</xdr:col>
      <xdr:colOff>66676</xdr:colOff>
      <xdr:row>12</xdr:row>
      <xdr:rowOff>59053</xdr:rowOff>
    </xdr:to>
    <xdr:cxnSp macro="">
      <xdr:nvCxnSpPr>
        <xdr:cNvPr id="7" name="Curved Connector 14"/>
        <xdr:cNvCxnSpPr>
          <a:stCxn id="2" idx="2"/>
          <a:endCxn id="19" idx="1"/>
        </xdr:cNvCxnSpPr>
      </xdr:nvCxnSpPr>
      <xdr:spPr>
        <a:xfrm rot="16200000" flipH="1">
          <a:off x="1935005" y="2060732"/>
          <a:ext cx="811529" cy="328613"/>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347664</xdr:colOff>
      <xdr:row>9</xdr:row>
      <xdr:rowOff>104774</xdr:rowOff>
    </xdr:from>
    <xdr:to>
      <xdr:col>4</xdr:col>
      <xdr:colOff>66674</xdr:colOff>
      <xdr:row>10</xdr:row>
      <xdr:rowOff>259079</xdr:rowOff>
    </xdr:to>
    <xdr:cxnSp macro="">
      <xdr:nvCxnSpPr>
        <xdr:cNvPr id="8" name="Curved Connector 14"/>
        <xdr:cNvCxnSpPr>
          <a:stCxn id="2" idx="2"/>
          <a:endCxn id="15" idx="1"/>
        </xdr:cNvCxnSpPr>
      </xdr:nvCxnSpPr>
      <xdr:spPr>
        <a:xfrm rot="16200000" flipH="1">
          <a:off x="2168366" y="1827372"/>
          <a:ext cx="344805" cy="328610"/>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545210</xdr:colOff>
      <xdr:row>10</xdr:row>
      <xdr:rowOff>34290</xdr:rowOff>
    </xdr:from>
    <xdr:to>
      <xdr:col>16</xdr:col>
      <xdr:colOff>195262</xdr:colOff>
      <xdr:row>10</xdr:row>
      <xdr:rowOff>325754</xdr:rowOff>
    </xdr:to>
    <xdr:cxnSp macro="">
      <xdr:nvCxnSpPr>
        <xdr:cNvPr id="9" name="Curved Connector 14"/>
        <xdr:cNvCxnSpPr>
          <a:stCxn id="4" idx="2"/>
          <a:endCxn id="20" idx="3"/>
        </xdr:cNvCxnSpPr>
      </xdr:nvCxnSpPr>
      <xdr:spPr>
        <a:xfrm rot="5400000">
          <a:off x="9816179" y="1955196"/>
          <a:ext cx="291464" cy="259652"/>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142875</xdr:colOff>
      <xdr:row>20</xdr:row>
      <xdr:rowOff>133350</xdr:rowOff>
    </xdr:from>
    <xdr:to>
      <xdr:col>4</xdr:col>
      <xdr:colOff>504826</xdr:colOff>
      <xdr:row>21</xdr:row>
      <xdr:rowOff>40005</xdr:rowOff>
    </xdr:to>
    <xdr:cxnSp macro="">
      <xdr:nvCxnSpPr>
        <xdr:cNvPr id="10" name="Curved Connector 14"/>
        <xdr:cNvCxnSpPr>
          <a:stCxn id="5" idx="2"/>
          <a:endCxn id="17" idx="1"/>
        </xdr:cNvCxnSpPr>
      </xdr:nvCxnSpPr>
      <xdr:spPr>
        <a:xfrm rot="16200000" flipH="1">
          <a:off x="2642236" y="5311139"/>
          <a:ext cx="240030" cy="361951"/>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142875</xdr:colOff>
      <xdr:row>20</xdr:row>
      <xdr:rowOff>133350</xdr:rowOff>
    </xdr:from>
    <xdr:to>
      <xdr:col>4</xdr:col>
      <xdr:colOff>476248</xdr:colOff>
      <xdr:row>22</xdr:row>
      <xdr:rowOff>144780</xdr:rowOff>
    </xdr:to>
    <xdr:cxnSp macro="">
      <xdr:nvCxnSpPr>
        <xdr:cNvPr id="11" name="Curved Connector 14"/>
        <xdr:cNvCxnSpPr>
          <a:stCxn id="5" idx="2"/>
          <a:endCxn id="18" idx="1"/>
        </xdr:cNvCxnSpPr>
      </xdr:nvCxnSpPr>
      <xdr:spPr>
        <a:xfrm rot="16200000" flipH="1">
          <a:off x="2408872" y="5544503"/>
          <a:ext cx="678180" cy="333373"/>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142876</xdr:colOff>
      <xdr:row>20</xdr:row>
      <xdr:rowOff>133350</xdr:rowOff>
    </xdr:from>
    <xdr:to>
      <xdr:col>4</xdr:col>
      <xdr:colOff>514350</xdr:colOff>
      <xdr:row>25</xdr:row>
      <xdr:rowOff>11430</xdr:rowOff>
    </xdr:to>
    <xdr:cxnSp macro="">
      <xdr:nvCxnSpPr>
        <xdr:cNvPr id="12" name="Curved Connector 14"/>
        <xdr:cNvCxnSpPr>
          <a:stCxn id="5" idx="2"/>
          <a:endCxn id="21" idx="1"/>
        </xdr:cNvCxnSpPr>
      </xdr:nvCxnSpPr>
      <xdr:spPr>
        <a:xfrm rot="16200000" flipH="1">
          <a:off x="2208848" y="5744528"/>
          <a:ext cx="1116330" cy="371474"/>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19049</xdr:colOff>
      <xdr:row>0</xdr:row>
      <xdr:rowOff>19051</xdr:rowOff>
    </xdr:from>
    <xdr:to>
      <xdr:col>20</xdr:col>
      <xdr:colOff>85725</xdr:colOff>
      <xdr:row>7</xdr:row>
      <xdr:rowOff>19050</xdr:rowOff>
    </xdr:to>
    <xdr:sp macro="" textlink="">
      <xdr:nvSpPr>
        <xdr:cNvPr id="13" name="TextBox 12"/>
        <xdr:cNvSpPr txBox="1"/>
      </xdr:nvSpPr>
      <xdr:spPr>
        <a:xfrm>
          <a:off x="19049" y="19051"/>
          <a:ext cx="12401551"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700"/>
            </a:lnSpc>
          </a:pPr>
          <a:r>
            <a:rPr lang="en-US" sz="1600"/>
            <a:t>Welcome</a:t>
          </a:r>
          <a:r>
            <a:rPr lang="en-US" sz="1600" baseline="0"/>
            <a:t> to the EPAF Supplemental Material Workbook (Updated-</a:t>
          </a:r>
          <a:r>
            <a:rPr lang="en-US" sz="1600" b="1" u="sng" baseline="0"/>
            <a:t>December 2019</a:t>
          </a:r>
          <a:r>
            <a:rPr lang="en-US" sz="1600" b="0" u="none" baseline="0"/>
            <a:t>)</a:t>
          </a:r>
          <a:r>
            <a:rPr lang="en-US" sz="1600" baseline="0"/>
            <a:t>, your one-stop-shop to find out the EPAF info you'll need!  </a:t>
          </a:r>
        </a:p>
        <a:p>
          <a:pPr>
            <a:lnSpc>
              <a:spcPts val="1700"/>
            </a:lnSpc>
          </a:pPr>
          <a:endParaRPr lang="en-US" sz="1600" baseline="0"/>
        </a:p>
        <a:p>
          <a:pPr>
            <a:lnSpc>
              <a:spcPts val="1700"/>
            </a:lnSpc>
          </a:pPr>
          <a:r>
            <a:rPr lang="en-US" sz="1600" baseline="0"/>
            <a:t>Click on a link below </a:t>
          </a:r>
          <a:r>
            <a:rPr lang="en-US" sz="1600" baseline="0">
              <a:latin typeface="Calibri" panose="020F0502020204030204" pitchFamily="34" charset="0"/>
            </a:rPr>
            <a:t>→</a:t>
          </a:r>
          <a:r>
            <a:rPr lang="en-US" sz="1600" baseline="0"/>
            <a:t>                and you will find the info.  If you need to begin again, simply click </a:t>
          </a:r>
          <a:r>
            <a:rPr lang="en-US" sz="1600" b="1" u="sng" baseline="0">
              <a:solidFill>
                <a:schemeClr val="tx1"/>
              </a:solidFill>
            </a:rPr>
            <a:t>"Back to First Page"</a:t>
          </a:r>
          <a:r>
            <a:rPr lang="en-US" sz="1600" baseline="0">
              <a:solidFill>
                <a:schemeClr val="tx1"/>
              </a:solidFill>
            </a:rPr>
            <a:t> </a:t>
          </a:r>
          <a:r>
            <a:rPr lang="en-US" sz="1600" baseline="0"/>
            <a:t>link on each page.  </a:t>
          </a:r>
        </a:p>
        <a:p>
          <a:pPr>
            <a:lnSpc>
              <a:spcPts val="1700"/>
            </a:lnSpc>
          </a:pPr>
          <a:endParaRPr lang="en-US" sz="1000" u="sng" baseline="0"/>
        </a:p>
        <a:p>
          <a:pPr>
            <a:lnSpc>
              <a:spcPts val="1700"/>
            </a:lnSpc>
          </a:pPr>
          <a:r>
            <a:rPr lang="en-US" sz="1600" u="sng" baseline="0"/>
            <a:t>Please note</a:t>
          </a:r>
          <a:r>
            <a:rPr lang="en-US" sz="1600" u="none" baseline="0"/>
            <a:t>:  </a:t>
          </a:r>
          <a:r>
            <a:rPr lang="en-US" sz="1600" baseline="0"/>
            <a:t>the EPAF Decision Tree is more applicable in finding the appropriate Approval Category.  This lists all available options.  </a:t>
          </a:r>
        </a:p>
      </xdr:txBody>
    </xdr:sp>
    <xdr:clientData/>
  </xdr:twoCellAnchor>
  <xdr:twoCellAnchor editAs="oneCell">
    <xdr:from>
      <xdr:col>14</xdr:col>
      <xdr:colOff>323850</xdr:colOff>
      <xdr:row>29</xdr:row>
      <xdr:rowOff>95250</xdr:rowOff>
    </xdr:from>
    <xdr:to>
      <xdr:col>19</xdr:col>
      <xdr:colOff>552450</xdr:colOff>
      <xdr:row>33</xdr:row>
      <xdr:rowOff>47625</xdr:rowOff>
    </xdr:to>
    <xdr:pic>
      <xdr:nvPicPr>
        <xdr:cNvPr id="14" name="Picture 19" descr="U of I HR logo.pn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1125" y="7334250"/>
          <a:ext cx="3276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66673</xdr:colOff>
      <xdr:row>10</xdr:row>
      <xdr:rowOff>76200</xdr:rowOff>
    </xdr:from>
    <xdr:to>
      <xdr:col>6</xdr:col>
      <xdr:colOff>487678</xdr:colOff>
      <xdr:row>11</xdr:row>
      <xdr:rowOff>108585</xdr:rowOff>
    </xdr:to>
    <xdr:sp macro="" textlink="">
      <xdr:nvSpPr>
        <xdr:cNvPr id="15" name="Flowchart: Terminator 14">
          <a:hlinkClick xmlns:r="http://schemas.openxmlformats.org/officeDocument/2006/relationships" r:id="rId3"/>
        </xdr:cNvPr>
        <xdr:cNvSpPr/>
      </xdr:nvSpPr>
      <xdr:spPr>
        <a:xfrm>
          <a:off x="2505073" y="1981200"/>
          <a:ext cx="1783080"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Temporary </a:t>
          </a:r>
          <a:r>
            <a:rPr lang="en-US" sz="1600" baseline="0"/>
            <a:t>Help</a:t>
          </a:r>
          <a:endParaRPr lang="en-US" sz="1600"/>
        </a:p>
      </xdr:txBody>
    </xdr:sp>
    <xdr:clientData/>
  </xdr:twoCellAnchor>
  <xdr:twoCellAnchor>
    <xdr:from>
      <xdr:col>4</xdr:col>
      <xdr:colOff>504827</xdr:colOff>
      <xdr:row>20</xdr:row>
      <xdr:rowOff>190500</xdr:rowOff>
    </xdr:from>
    <xdr:to>
      <xdr:col>8</xdr:col>
      <xdr:colOff>209552</xdr:colOff>
      <xdr:row>21</xdr:row>
      <xdr:rowOff>222885</xdr:rowOff>
    </xdr:to>
    <xdr:sp macro="" textlink="">
      <xdr:nvSpPr>
        <xdr:cNvPr id="17" name="Flowchart: Terminator 16">
          <a:hlinkClick xmlns:r="http://schemas.openxmlformats.org/officeDocument/2006/relationships" r:id="rId4"/>
        </xdr:cNvPr>
        <xdr:cNvSpPr/>
      </xdr:nvSpPr>
      <xdr:spPr>
        <a:xfrm>
          <a:off x="2943227" y="5429250"/>
          <a:ext cx="2286000"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PERSI</a:t>
          </a:r>
          <a:r>
            <a:rPr lang="en-US" sz="1600" baseline="0"/>
            <a:t> Eligible - T1</a:t>
          </a:r>
          <a:endParaRPr lang="en-US" sz="1600"/>
        </a:p>
      </xdr:txBody>
    </xdr:sp>
    <xdr:clientData/>
  </xdr:twoCellAnchor>
  <xdr:twoCellAnchor>
    <xdr:from>
      <xdr:col>4</xdr:col>
      <xdr:colOff>476249</xdr:colOff>
      <xdr:row>21</xdr:row>
      <xdr:rowOff>295275</xdr:rowOff>
    </xdr:from>
    <xdr:to>
      <xdr:col>8</xdr:col>
      <xdr:colOff>180974</xdr:colOff>
      <xdr:row>23</xdr:row>
      <xdr:rowOff>137160</xdr:rowOff>
    </xdr:to>
    <xdr:sp macro="" textlink="">
      <xdr:nvSpPr>
        <xdr:cNvPr id="18" name="Flowchart: Terminator 17">
          <a:hlinkClick xmlns:r="http://schemas.openxmlformats.org/officeDocument/2006/relationships" r:id="rId5"/>
        </xdr:cNvPr>
        <xdr:cNvSpPr/>
      </xdr:nvSpPr>
      <xdr:spPr>
        <a:xfrm>
          <a:off x="2914649" y="5867400"/>
          <a:ext cx="2286000"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Non-Students - T4</a:t>
          </a:r>
        </a:p>
      </xdr:txBody>
    </xdr:sp>
    <xdr:clientData/>
  </xdr:twoCellAnchor>
  <xdr:twoCellAnchor>
    <xdr:from>
      <xdr:col>4</xdr:col>
      <xdr:colOff>66676</xdr:colOff>
      <xdr:row>11</xdr:row>
      <xdr:rowOff>209549</xdr:rowOff>
    </xdr:from>
    <xdr:to>
      <xdr:col>7</xdr:col>
      <xdr:colOff>390525</xdr:colOff>
      <xdr:row>12</xdr:row>
      <xdr:rowOff>241934</xdr:rowOff>
    </xdr:to>
    <xdr:sp macro="" textlink="">
      <xdr:nvSpPr>
        <xdr:cNvPr id="19" name="Flowchart: Terminator 18">
          <a:hlinkClick xmlns:r="http://schemas.openxmlformats.org/officeDocument/2006/relationships" r:id="rId6"/>
        </xdr:cNvPr>
        <xdr:cNvSpPr/>
      </xdr:nvSpPr>
      <xdr:spPr>
        <a:xfrm>
          <a:off x="2505076" y="2447924"/>
          <a:ext cx="2295524"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Board</a:t>
          </a:r>
          <a:r>
            <a:rPr lang="en-US" sz="1600" baseline="0"/>
            <a:t> Appointed (ALL)</a:t>
          </a:r>
          <a:endParaRPr lang="en-US" sz="1600"/>
        </a:p>
      </xdr:txBody>
    </xdr:sp>
    <xdr:clientData/>
  </xdr:twoCellAnchor>
  <xdr:twoCellAnchor>
    <xdr:from>
      <xdr:col>11</xdr:col>
      <xdr:colOff>66674</xdr:colOff>
      <xdr:row>10</xdr:row>
      <xdr:rowOff>142874</xdr:rowOff>
    </xdr:from>
    <xdr:to>
      <xdr:col>15</xdr:col>
      <xdr:colOff>545210</xdr:colOff>
      <xdr:row>11</xdr:row>
      <xdr:rowOff>175259</xdr:rowOff>
    </xdr:to>
    <xdr:sp macro="" textlink="">
      <xdr:nvSpPr>
        <xdr:cNvPr id="20" name="Flowchart: Terminator 19">
          <a:hlinkClick xmlns:r="http://schemas.openxmlformats.org/officeDocument/2006/relationships" r:id="rId7"/>
        </xdr:cNvPr>
        <xdr:cNvSpPr/>
      </xdr:nvSpPr>
      <xdr:spPr>
        <a:xfrm>
          <a:off x="6915149" y="2047874"/>
          <a:ext cx="2916936"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Employee Class Definitions</a:t>
          </a:r>
        </a:p>
      </xdr:txBody>
    </xdr:sp>
    <xdr:clientData/>
  </xdr:twoCellAnchor>
  <xdr:twoCellAnchor>
    <xdr:from>
      <xdr:col>4</xdr:col>
      <xdr:colOff>514350</xdr:colOff>
      <xdr:row>24</xdr:row>
      <xdr:rowOff>19050</xdr:rowOff>
    </xdr:from>
    <xdr:to>
      <xdr:col>8</xdr:col>
      <xdr:colOff>219075</xdr:colOff>
      <xdr:row>26</xdr:row>
      <xdr:rowOff>3810</xdr:rowOff>
    </xdr:to>
    <xdr:sp macro="" textlink="">
      <xdr:nvSpPr>
        <xdr:cNvPr id="21" name="Flowchart: Terminator 20">
          <a:hlinkClick xmlns:r="http://schemas.openxmlformats.org/officeDocument/2006/relationships" r:id="rId8"/>
        </xdr:cNvPr>
        <xdr:cNvSpPr/>
      </xdr:nvSpPr>
      <xdr:spPr>
        <a:xfrm>
          <a:off x="2952750" y="6305550"/>
          <a:ext cx="2286000"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Students - ST</a:t>
          </a:r>
        </a:p>
      </xdr:txBody>
    </xdr:sp>
    <xdr:clientData/>
  </xdr:twoCellAnchor>
  <xdr:twoCellAnchor>
    <xdr:from>
      <xdr:col>0</xdr:col>
      <xdr:colOff>76200</xdr:colOff>
      <xdr:row>28</xdr:row>
      <xdr:rowOff>104775</xdr:rowOff>
    </xdr:from>
    <xdr:to>
      <xdr:col>14</xdr:col>
      <xdr:colOff>304800</xdr:colOff>
      <xdr:row>34</xdr:row>
      <xdr:rowOff>19051</xdr:rowOff>
    </xdr:to>
    <xdr:sp macro="" textlink="">
      <xdr:nvSpPr>
        <xdr:cNvPr id="22" name="TextBox 21"/>
        <xdr:cNvSpPr txBox="1"/>
      </xdr:nvSpPr>
      <xdr:spPr>
        <a:xfrm>
          <a:off x="76200" y="7153275"/>
          <a:ext cx="8905875"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600" baseline="0"/>
            <a:t>If you have any questions on this EPAF information, please contact </a:t>
          </a:r>
          <a:r>
            <a:rPr lang="en-US" sz="1600" u="sng" baseline="0"/>
            <a:t>hrepaf@uidaho.edu</a:t>
          </a:r>
          <a:r>
            <a:rPr lang="en-US" sz="1600" baseline="0"/>
            <a:t> or </a:t>
          </a:r>
        </a:p>
        <a:p>
          <a:pPr algn="r"/>
          <a:r>
            <a:rPr lang="en-US" sz="1600" baseline="0"/>
            <a:t>Dan Noble at 885-3677</a:t>
          </a:r>
        </a:p>
        <a:p>
          <a:pPr algn="r"/>
          <a:r>
            <a:rPr lang="en-US" sz="1600" baseline="0"/>
            <a:t>Click on the Human Resources Logo and it will take you to the Banner and EPAF Resources website</a:t>
          </a:r>
          <a:r>
            <a:rPr lang="en-US" sz="2400" baseline="0">
              <a:latin typeface="Calibri" panose="020F0502020204030204" pitchFamily="34" charset="0"/>
            </a:rPr>
            <a:t>→</a:t>
          </a:r>
          <a:endParaRPr lang="en-US" sz="1100"/>
        </a:p>
      </xdr:txBody>
    </xdr:sp>
    <xdr:clientData/>
  </xdr:twoCellAnchor>
  <xdr:twoCellAnchor>
    <xdr:from>
      <xdr:col>16</xdr:col>
      <xdr:colOff>195262</xdr:colOff>
      <xdr:row>10</xdr:row>
      <xdr:rowOff>34289</xdr:rowOff>
    </xdr:from>
    <xdr:to>
      <xdr:col>16</xdr:col>
      <xdr:colOff>457199</xdr:colOff>
      <xdr:row>10</xdr:row>
      <xdr:rowOff>325754</xdr:rowOff>
    </xdr:to>
    <xdr:cxnSp macro="">
      <xdr:nvCxnSpPr>
        <xdr:cNvPr id="24" name="Curved Connector 14"/>
        <xdr:cNvCxnSpPr>
          <a:stCxn id="4" idx="2"/>
          <a:endCxn id="26" idx="1"/>
        </xdr:cNvCxnSpPr>
      </xdr:nvCxnSpPr>
      <xdr:spPr>
        <a:xfrm rot="16200000" flipH="1">
          <a:off x="10076973" y="1954053"/>
          <a:ext cx="291465" cy="261937"/>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457199</xdr:colOff>
      <xdr:row>10</xdr:row>
      <xdr:rowOff>142875</xdr:rowOff>
    </xdr:from>
    <xdr:to>
      <xdr:col>21</xdr:col>
      <xdr:colOff>326135</xdr:colOff>
      <xdr:row>11</xdr:row>
      <xdr:rowOff>175260</xdr:rowOff>
    </xdr:to>
    <xdr:sp macro="" textlink="">
      <xdr:nvSpPr>
        <xdr:cNvPr id="26" name="Flowchart: Terminator 25">
          <a:hlinkClick xmlns:r="http://schemas.openxmlformats.org/officeDocument/2006/relationships" r:id="rId9"/>
        </xdr:cNvPr>
        <xdr:cNvSpPr/>
      </xdr:nvSpPr>
      <xdr:spPr>
        <a:xfrm>
          <a:off x="10353674" y="2047875"/>
          <a:ext cx="2916936"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Job Change Reasons</a:t>
          </a:r>
        </a:p>
      </xdr:txBody>
    </xdr:sp>
    <xdr:clientData/>
  </xdr:twoCellAnchor>
  <xdr:twoCellAnchor>
    <xdr:from>
      <xdr:col>4</xdr:col>
      <xdr:colOff>533401</xdr:colOff>
      <xdr:row>26</xdr:row>
      <xdr:rowOff>66675</xdr:rowOff>
    </xdr:from>
    <xdr:to>
      <xdr:col>8</xdr:col>
      <xdr:colOff>238126</xdr:colOff>
      <xdr:row>28</xdr:row>
      <xdr:rowOff>51435</xdr:rowOff>
    </xdr:to>
    <xdr:sp macro="" textlink="">
      <xdr:nvSpPr>
        <xdr:cNvPr id="99" name="Flowchart: Terminator 98">
          <a:hlinkClick xmlns:r="http://schemas.openxmlformats.org/officeDocument/2006/relationships" r:id="rId10"/>
        </xdr:cNvPr>
        <xdr:cNvSpPr/>
      </xdr:nvSpPr>
      <xdr:spPr>
        <a:xfrm>
          <a:off x="2971801" y="6734175"/>
          <a:ext cx="2286000"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Work-Study &amp; Others</a:t>
          </a:r>
        </a:p>
      </xdr:txBody>
    </xdr:sp>
    <xdr:clientData/>
  </xdr:twoCellAnchor>
  <xdr:twoCellAnchor>
    <xdr:from>
      <xdr:col>4</xdr:col>
      <xdr:colOff>142876</xdr:colOff>
      <xdr:row>20</xdr:row>
      <xdr:rowOff>133349</xdr:rowOff>
    </xdr:from>
    <xdr:to>
      <xdr:col>4</xdr:col>
      <xdr:colOff>533401</xdr:colOff>
      <xdr:row>27</xdr:row>
      <xdr:rowOff>59054</xdr:rowOff>
    </xdr:to>
    <xdr:cxnSp macro="">
      <xdr:nvCxnSpPr>
        <xdr:cNvPr id="100" name="Curved Connector 14"/>
        <xdr:cNvCxnSpPr>
          <a:stCxn id="5" idx="2"/>
          <a:endCxn id="99" idx="1"/>
        </xdr:cNvCxnSpPr>
      </xdr:nvCxnSpPr>
      <xdr:spPr>
        <a:xfrm rot="16200000" flipH="1">
          <a:off x="2004061" y="5949314"/>
          <a:ext cx="1544955" cy="390525"/>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476251</xdr:colOff>
      <xdr:row>14</xdr:row>
      <xdr:rowOff>28575</xdr:rowOff>
    </xdr:from>
    <xdr:to>
      <xdr:col>24</xdr:col>
      <xdr:colOff>514350</xdr:colOff>
      <xdr:row>15</xdr:row>
      <xdr:rowOff>123824</xdr:rowOff>
    </xdr:to>
    <xdr:sp macro="" textlink="">
      <xdr:nvSpPr>
        <xdr:cNvPr id="35" name="Flowchart: Terminator 34">
          <a:hlinkClick xmlns:r="http://schemas.openxmlformats.org/officeDocument/2006/relationships" r:id="rId11"/>
        </xdr:cNvPr>
        <xdr:cNvSpPr/>
      </xdr:nvSpPr>
      <xdr:spPr>
        <a:xfrm>
          <a:off x="10372726" y="3267075"/>
          <a:ext cx="4914899" cy="428624"/>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Suffixes</a:t>
          </a:r>
          <a:r>
            <a:rPr lang="en-US" sz="1600" baseline="0"/>
            <a:t>-PCN Links, Account Codes &amp; Descriptions</a:t>
          </a:r>
          <a:endParaRPr lang="en-US" sz="1600"/>
        </a:p>
      </xdr:txBody>
    </xdr:sp>
    <xdr:clientData/>
  </xdr:twoCellAnchor>
  <xdr:twoCellAnchor>
    <xdr:from>
      <xdr:col>16</xdr:col>
      <xdr:colOff>195262</xdr:colOff>
      <xdr:row>10</xdr:row>
      <xdr:rowOff>34289</xdr:rowOff>
    </xdr:from>
    <xdr:to>
      <xdr:col>16</xdr:col>
      <xdr:colOff>476251</xdr:colOff>
      <xdr:row>14</xdr:row>
      <xdr:rowOff>242886</xdr:rowOff>
    </xdr:to>
    <xdr:cxnSp macro="">
      <xdr:nvCxnSpPr>
        <xdr:cNvPr id="36" name="Curved Connector 14"/>
        <xdr:cNvCxnSpPr>
          <a:stCxn id="4" idx="2"/>
          <a:endCxn id="35" idx="1"/>
        </xdr:cNvCxnSpPr>
      </xdr:nvCxnSpPr>
      <xdr:spPr>
        <a:xfrm rot="16200000" flipH="1">
          <a:off x="9461183" y="2569843"/>
          <a:ext cx="1542097" cy="280989"/>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47625</xdr:colOff>
      <xdr:row>17</xdr:row>
      <xdr:rowOff>161926</xdr:rowOff>
    </xdr:from>
    <xdr:to>
      <xdr:col>9</xdr:col>
      <xdr:colOff>390526</xdr:colOff>
      <xdr:row>18</xdr:row>
      <xdr:rowOff>152401</xdr:rowOff>
    </xdr:to>
    <xdr:sp macro="" textlink="">
      <xdr:nvSpPr>
        <xdr:cNvPr id="37" name="Flowchart: Terminator 36">
          <a:hlinkClick xmlns:r="http://schemas.openxmlformats.org/officeDocument/2006/relationships" r:id="rId12"/>
        </xdr:cNvPr>
        <xdr:cNvSpPr/>
      </xdr:nvSpPr>
      <xdr:spPr>
        <a:xfrm>
          <a:off x="2486025" y="4400551"/>
          <a:ext cx="3533776" cy="32385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Deferred</a:t>
          </a:r>
          <a:r>
            <a:rPr lang="en-US" sz="1600" baseline="0"/>
            <a:t> Pay (Faculty / Exempt)</a:t>
          </a:r>
          <a:endParaRPr lang="en-US" sz="1600"/>
        </a:p>
      </xdr:txBody>
    </xdr:sp>
    <xdr:clientData/>
  </xdr:twoCellAnchor>
  <xdr:twoCellAnchor>
    <xdr:from>
      <xdr:col>3</xdr:col>
      <xdr:colOff>347664</xdr:colOff>
      <xdr:row>9</xdr:row>
      <xdr:rowOff>104774</xdr:rowOff>
    </xdr:from>
    <xdr:to>
      <xdr:col>4</xdr:col>
      <xdr:colOff>47626</xdr:colOff>
      <xdr:row>17</xdr:row>
      <xdr:rowOff>323850</xdr:rowOff>
    </xdr:to>
    <xdr:cxnSp macro="">
      <xdr:nvCxnSpPr>
        <xdr:cNvPr id="38" name="Curved Connector 14"/>
        <xdr:cNvCxnSpPr>
          <a:stCxn id="2" idx="2"/>
          <a:endCxn id="37" idx="1"/>
        </xdr:cNvCxnSpPr>
      </xdr:nvCxnSpPr>
      <xdr:spPr>
        <a:xfrm rot="16200000" flipH="1">
          <a:off x="959644" y="3036094"/>
          <a:ext cx="2743201" cy="309562"/>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514350</xdr:colOff>
      <xdr:row>16</xdr:row>
      <xdr:rowOff>47625</xdr:rowOff>
    </xdr:from>
    <xdr:to>
      <xdr:col>20</xdr:col>
      <xdr:colOff>333375</xdr:colOff>
      <xdr:row>17</xdr:row>
      <xdr:rowOff>80010</xdr:rowOff>
    </xdr:to>
    <xdr:sp macro="" textlink="">
      <xdr:nvSpPr>
        <xdr:cNvPr id="40" name="Flowchart: Terminator 39">
          <a:hlinkClick xmlns:r="http://schemas.openxmlformats.org/officeDocument/2006/relationships" r:id="rId13"/>
        </xdr:cNvPr>
        <xdr:cNvSpPr/>
      </xdr:nvSpPr>
      <xdr:spPr>
        <a:xfrm>
          <a:off x="10410825" y="3952875"/>
          <a:ext cx="2257425"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Payroll Calendars</a:t>
          </a:r>
        </a:p>
      </xdr:txBody>
    </xdr:sp>
    <xdr:clientData/>
  </xdr:twoCellAnchor>
  <xdr:twoCellAnchor>
    <xdr:from>
      <xdr:col>16</xdr:col>
      <xdr:colOff>195263</xdr:colOff>
      <xdr:row>10</xdr:row>
      <xdr:rowOff>34289</xdr:rowOff>
    </xdr:from>
    <xdr:to>
      <xdr:col>16</xdr:col>
      <xdr:colOff>514351</xdr:colOff>
      <xdr:row>16</xdr:row>
      <xdr:rowOff>230504</xdr:rowOff>
    </xdr:to>
    <xdr:cxnSp macro="">
      <xdr:nvCxnSpPr>
        <xdr:cNvPr id="41" name="Curved Connector 14"/>
        <xdr:cNvCxnSpPr>
          <a:stCxn id="4" idx="2"/>
          <a:endCxn id="40" idx="1"/>
        </xdr:cNvCxnSpPr>
      </xdr:nvCxnSpPr>
      <xdr:spPr>
        <a:xfrm rot="16200000" flipH="1">
          <a:off x="9153049" y="2877978"/>
          <a:ext cx="2196465" cy="319088"/>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542926</xdr:colOff>
      <xdr:row>17</xdr:row>
      <xdr:rowOff>247653</xdr:rowOff>
    </xdr:from>
    <xdr:to>
      <xdr:col>20</xdr:col>
      <xdr:colOff>466726</xdr:colOff>
      <xdr:row>18</xdr:row>
      <xdr:rowOff>280038</xdr:rowOff>
    </xdr:to>
    <xdr:sp macro="" textlink="">
      <xdr:nvSpPr>
        <xdr:cNvPr id="44" name="Flowchart: Terminator 43">
          <a:hlinkClick xmlns:r="http://schemas.openxmlformats.org/officeDocument/2006/relationships" r:id="rId14"/>
        </xdr:cNvPr>
        <xdr:cNvSpPr/>
      </xdr:nvSpPr>
      <xdr:spPr>
        <a:xfrm>
          <a:off x="10439401" y="4486278"/>
          <a:ext cx="2362200"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Pay Period - Deadlines</a:t>
          </a:r>
        </a:p>
      </xdr:txBody>
    </xdr:sp>
    <xdr:clientData/>
  </xdr:twoCellAnchor>
  <xdr:twoCellAnchor>
    <xdr:from>
      <xdr:col>16</xdr:col>
      <xdr:colOff>195262</xdr:colOff>
      <xdr:row>10</xdr:row>
      <xdr:rowOff>34290</xdr:rowOff>
    </xdr:from>
    <xdr:to>
      <xdr:col>16</xdr:col>
      <xdr:colOff>542926</xdr:colOff>
      <xdr:row>18</xdr:row>
      <xdr:rowOff>97158</xdr:rowOff>
    </xdr:to>
    <xdr:cxnSp macro="">
      <xdr:nvCxnSpPr>
        <xdr:cNvPr id="45" name="Curved Connector 14"/>
        <xdr:cNvCxnSpPr>
          <a:stCxn id="4" idx="2"/>
          <a:endCxn id="44" idx="1"/>
        </xdr:cNvCxnSpPr>
      </xdr:nvCxnSpPr>
      <xdr:spPr>
        <a:xfrm rot="16200000" flipH="1">
          <a:off x="8900635" y="3130392"/>
          <a:ext cx="2729868" cy="347664"/>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190501</xdr:colOff>
      <xdr:row>14</xdr:row>
      <xdr:rowOff>38100</xdr:rowOff>
    </xdr:from>
    <xdr:to>
      <xdr:col>8</xdr:col>
      <xdr:colOff>85726</xdr:colOff>
      <xdr:row>15</xdr:row>
      <xdr:rowOff>0</xdr:rowOff>
    </xdr:to>
    <xdr:sp macro="" textlink="">
      <xdr:nvSpPr>
        <xdr:cNvPr id="48" name="Flowchart: Terminator 47">
          <a:hlinkClick xmlns:r="http://schemas.openxmlformats.org/officeDocument/2006/relationships" r:id="rId15"/>
        </xdr:cNvPr>
        <xdr:cNvSpPr/>
      </xdr:nvSpPr>
      <xdr:spPr>
        <a:xfrm>
          <a:off x="3238501" y="3276600"/>
          <a:ext cx="1866900" cy="295275"/>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l"/>
          <a:r>
            <a:rPr lang="en-US" sz="1600"/>
            <a:t>Exempt / Postdoc</a:t>
          </a:r>
        </a:p>
      </xdr:txBody>
    </xdr:sp>
    <xdr:clientData/>
  </xdr:twoCellAnchor>
  <xdr:twoCellAnchor>
    <xdr:from>
      <xdr:col>5</xdr:col>
      <xdr:colOff>180976</xdr:colOff>
      <xdr:row>13</xdr:row>
      <xdr:rowOff>1</xdr:rowOff>
    </xdr:from>
    <xdr:to>
      <xdr:col>6</xdr:col>
      <xdr:colOff>561975</xdr:colOff>
      <xdr:row>13</xdr:row>
      <xdr:rowOff>304801</xdr:rowOff>
    </xdr:to>
    <xdr:sp macro="" textlink="">
      <xdr:nvSpPr>
        <xdr:cNvPr id="49" name="Flowchart: Terminator 48">
          <a:hlinkClick xmlns:r="http://schemas.openxmlformats.org/officeDocument/2006/relationships" r:id="rId16"/>
        </xdr:cNvPr>
        <xdr:cNvSpPr/>
      </xdr:nvSpPr>
      <xdr:spPr>
        <a:xfrm>
          <a:off x="3228976" y="2905126"/>
          <a:ext cx="1133474" cy="30480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l"/>
          <a:r>
            <a:rPr lang="en-US" sz="1600"/>
            <a:t>Classified</a:t>
          </a:r>
        </a:p>
      </xdr:txBody>
    </xdr:sp>
    <xdr:clientData/>
  </xdr:twoCellAnchor>
  <xdr:twoCellAnchor>
    <xdr:from>
      <xdr:col>5</xdr:col>
      <xdr:colOff>238125</xdr:colOff>
      <xdr:row>15</xdr:row>
      <xdr:rowOff>76200</xdr:rowOff>
    </xdr:from>
    <xdr:to>
      <xdr:col>6</xdr:col>
      <xdr:colOff>381000</xdr:colOff>
      <xdr:row>16</xdr:row>
      <xdr:rowOff>47625</xdr:rowOff>
    </xdr:to>
    <xdr:sp macro="" textlink="">
      <xdr:nvSpPr>
        <xdr:cNvPr id="50" name="Flowchart: Terminator 49">
          <a:hlinkClick xmlns:r="http://schemas.openxmlformats.org/officeDocument/2006/relationships" r:id="rId17"/>
        </xdr:cNvPr>
        <xdr:cNvSpPr/>
      </xdr:nvSpPr>
      <xdr:spPr>
        <a:xfrm>
          <a:off x="3286125" y="3648075"/>
          <a:ext cx="895350" cy="304800"/>
        </a:xfrm>
        <a:prstGeom prst="flowChartTerminator">
          <a:avLst/>
        </a:prstGeom>
        <a:solidFill>
          <a:srgbClr val="B18E5F"/>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l"/>
          <a:r>
            <a:rPr lang="en-US" sz="1600"/>
            <a:t>Faculty</a:t>
          </a:r>
        </a:p>
      </xdr:txBody>
    </xdr:sp>
    <xdr:clientData/>
  </xdr:twoCellAnchor>
  <xdr:twoCellAnchor>
    <xdr:from>
      <xdr:col>5</xdr:col>
      <xdr:colOff>171450</xdr:colOff>
      <xdr:row>16</xdr:row>
      <xdr:rowOff>133350</xdr:rowOff>
    </xdr:from>
    <xdr:to>
      <xdr:col>8</xdr:col>
      <xdr:colOff>266701</xdr:colOff>
      <xdr:row>17</xdr:row>
      <xdr:rowOff>85725</xdr:rowOff>
    </xdr:to>
    <xdr:sp macro="" textlink="">
      <xdr:nvSpPr>
        <xdr:cNvPr id="51" name="Flowchart: Terminator 50">
          <a:hlinkClick xmlns:r="http://schemas.openxmlformats.org/officeDocument/2006/relationships" r:id="rId18"/>
        </xdr:cNvPr>
        <xdr:cNvSpPr/>
      </xdr:nvSpPr>
      <xdr:spPr>
        <a:xfrm>
          <a:off x="3219450" y="4038600"/>
          <a:ext cx="2066926" cy="285750"/>
        </a:xfrm>
        <a:prstGeom prst="flowChartTerminator">
          <a:avLst/>
        </a:prstGeom>
        <a:solidFill>
          <a:schemeClr val="bg2">
            <a:lumMod val="75000"/>
          </a:schemeClr>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l"/>
          <a:r>
            <a:rPr lang="en-US" sz="1600"/>
            <a:t>Graduate Assistants</a:t>
          </a:r>
        </a:p>
      </xdr:txBody>
    </xdr:sp>
    <xdr:clientData/>
  </xdr:twoCellAnchor>
  <xdr:twoCellAnchor>
    <xdr:from>
      <xdr:col>4</xdr:col>
      <xdr:colOff>409575</xdr:colOff>
      <xdr:row>12</xdr:row>
      <xdr:rowOff>257175</xdr:rowOff>
    </xdr:from>
    <xdr:to>
      <xdr:col>5</xdr:col>
      <xdr:colOff>180976</xdr:colOff>
      <xdr:row>13</xdr:row>
      <xdr:rowOff>152401</xdr:rowOff>
    </xdr:to>
    <xdr:cxnSp macro="">
      <xdr:nvCxnSpPr>
        <xdr:cNvPr id="133" name="Curved Connector 14"/>
        <xdr:cNvCxnSpPr>
          <a:endCxn id="49" idx="1"/>
        </xdr:cNvCxnSpPr>
      </xdr:nvCxnSpPr>
      <xdr:spPr>
        <a:xfrm>
          <a:off x="2847975" y="2828925"/>
          <a:ext cx="381001" cy="228601"/>
        </a:xfrm>
        <a:prstGeom prst="bentConnector3">
          <a:avLst>
            <a:gd name="adj1" fmla="val 750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428626</xdr:colOff>
      <xdr:row>12</xdr:row>
      <xdr:rowOff>276224</xdr:rowOff>
    </xdr:from>
    <xdr:to>
      <xdr:col>5</xdr:col>
      <xdr:colOff>190502</xdr:colOff>
      <xdr:row>14</xdr:row>
      <xdr:rowOff>185737</xdr:rowOff>
    </xdr:to>
    <xdr:cxnSp macro="">
      <xdr:nvCxnSpPr>
        <xdr:cNvPr id="140" name="Curved Connector 14"/>
        <xdr:cNvCxnSpPr>
          <a:endCxn id="48" idx="1"/>
        </xdr:cNvCxnSpPr>
      </xdr:nvCxnSpPr>
      <xdr:spPr>
        <a:xfrm rot="16200000" flipH="1">
          <a:off x="2764632" y="2950368"/>
          <a:ext cx="576263" cy="371476"/>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428625</xdr:colOff>
      <xdr:row>14</xdr:row>
      <xdr:rowOff>19049</xdr:rowOff>
    </xdr:from>
    <xdr:to>
      <xdr:col>5</xdr:col>
      <xdr:colOff>171450</xdr:colOff>
      <xdr:row>16</xdr:row>
      <xdr:rowOff>276224</xdr:rowOff>
    </xdr:to>
    <xdr:cxnSp macro="">
      <xdr:nvCxnSpPr>
        <xdr:cNvPr id="141" name="Curved Connector 14"/>
        <xdr:cNvCxnSpPr>
          <a:endCxn id="51" idx="1"/>
        </xdr:cNvCxnSpPr>
      </xdr:nvCxnSpPr>
      <xdr:spPr>
        <a:xfrm rot="16200000" flipH="1">
          <a:off x="2581275" y="3543299"/>
          <a:ext cx="923925" cy="352425"/>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428626</xdr:colOff>
      <xdr:row>12</xdr:row>
      <xdr:rowOff>285749</xdr:rowOff>
    </xdr:from>
    <xdr:to>
      <xdr:col>5</xdr:col>
      <xdr:colOff>238126</xdr:colOff>
      <xdr:row>15</xdr:row>
      <xdr:rowOff>228599</xdr:rowOff>
    </xdr:to>
    <xdr:cxnSp macro="">
      <xdr:nvCxnSpPr>
        <xdr:cNvPr id="142" name="Curved Connector 14"/>
        <xdr:cNvCxnSpPr>
          <a:endCxn id="50" idx="1"/>
        </xdr:cNvCxnSpPr>
      </xdr:nvCxnSpPr>
      <xdr:spPr>
        <a:xfrm rot="16200000" flipH="1">
          <a:off x="2605088" y="3119437"/>
          <a:ext cx="942975" cy="419100"/>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209550</xdr:colOff>
      <xdr:row>2</xdr:row>
      <xdr:rowOff>57150</xdr:rowOff>
    </xdr:from>
    <xdr:to>
      <xdr:col>4</xdr:col>
      <xdr:colOff>247650</xdr:colOff>
      <xdr:row>3</xdr:row>
      <xdr:rowOff>127636</xdr:rowOff>
    </xdr:to>
    <xdr:sp macro="" textlink="">
      <xdr:nvSpPr>
        <xdr:cNvPr id="52" name="Flowchart: Terminator 51"/>
        <xdr:cNvSpPr/>
      </xdr:nvSpPr>
      <xdr:spPr>
        <a:xfrm>
          <a:off x="2038350" y="438150"/>
          <a:ext cx="647700" cy="260986"/>
        </a:xfrm>
        <a:prstGeom prst="flowChartTerminator">
          <a:avLst/>
        </a:prstGeom>
        <a:solidFill>
          <a:srgbClr val="FFFF99"/>
        </a:solidFill>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600"/>
            <a:t>Link</a:t>
          </a:r>
        </a:p>
      </xdr:txBody>
    </xdr:sp>
    <xdr:clientData/>
  </xdr:twoCellAnchor>
  <xdr:twoCellAnchor>
    <xdr:from>
      <xdr:col>16</xdr:col>
      <xdr:colOff>485775</xdr:colOff>
      <xdr:row>12</xdr:row>
      <xdr:rowOff>47625</xdr:rowOff>
    </xdr:from>
    <xdr:to>
      <xdr:col>23</xdr:col>
      <xdr:colOff>257175</xdr:colOff>
      <xdr:row>13</xdr:row>
      <xdr:rowOff>114300</xdr:rowOff>
    </xdr:to>
    <xdr:sp macro="" textlink="">
      <xdr:nvSpPr>
        <xdr:cNvPr id="47" name="Flowchart: Terminator 46">
          <a:hlinkClick xmlns:r="http://schemas.openxmlformats.org/officeDocument/2006/relationships" r:id="rId19"/>
        </xdr:cNvPr>
        <xdr:cNvSpPr/>
      </xdr:nvSpPr>
      <xdr:spPr>
        <a:xfrm>
          <a:off x="10382250" y="2619375"/>
          <a:ext cx="4038600" cy="40005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People</a:t>
          </a:r>
          <a:r>
            <a:rPr lang="en-US" sz="1600" baseline="0"/>
            <a:t>Admin Action # / Hiring Proposal #</a:t>
          </a:r>
          <a:endParaRPr lang="en-US" sz="1600"/>
        </a:p>
      </xdr:txBody>
    </xdr:sp>
    <xdr:clientData/>
  </xdr:twoCellAnchor>
  <xdr:twoCellAnchor>
    <xdr:from>
      <xdr:col>16</xdr:col>
      <xdr:colOff>195261</xdr:colOff>
      <xdr:row>10</xdr:row>
      <xdr:rowOff>34290</xdr:rowOff>
    </xdr:from>
    <xdr:to>
      <xdr:col>16</xdr:col>
      <xdr:colOff>485774</xdr:colOff>
      <xdr:row>12</xdr:row>
      <xdr:rowOff>247650</xdr:rowOff>
    </xdr:to>
    <xdr:cxnSp macro="">
      <xdr:nvCxnSpPr>
        <xdr:cNvPr id="53" name="Curved Connector 14"/>
        <xdr:cNvCxnSpPr>
          <a:stCxn id="4" idx="2"/>
          <a:endCxn id="47" idx="1"/>
        </xdr:cNvCxnSpPr>
      </xdr:nvCxnSpPr>
      <xdr:spPr>
        <a:xfrm rot="16200000" flipH="1">
          <a:off x="9796938" y="2234088"/>
          <a:ext cx="880110" cy="290513"/>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516637</xdr:colOff>
      <xdr:row>10</xdr:row>
      <xdr:rowOff>34289</xdr:rowOff>
    </xdr:from>
    <xdr:to>
      <xdr:col>16</xdr:col>
      <xdr:colOff>195263</xdr:colOff>
      <xdr:row>12</xdr:row>
      <xdr:rowOff>249554</xdr:rowOff>
    </xdr:to>
    <xdr:cxnSp macro="">
      <xdr:nvCxnSpPr>
        <xdr:cNvPr id="54" name="Curved Connector 14"/>
        <xdr:cNvCxnSpPr>
          <a:stCxn id="4" idx="2"/>
          <a:endCxn id="56" idx="3"/>
        </xdr:cNvCxnSpPr>
      </xdr:nvCxnSpPr>
      <xdr:spPr>
        <a:xfrm rot="5400000">
          <a:off x="9506617" y="2236184"/>
          <a:ext cx="882015" cy="288226"/>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38100</xdr:colOff>
      <xdr:row>12</xdr:row>
      <xdr:rowOff>66675</xdr:rowOff>
    </xdr:from>
    <xdr:to>
      <xdr:col>15</xdr:col>
      <xdr:colOff>516636</xdr:colOff>
      <xdr:row>13</xdr:row>
      <xdr:rowOff>99060</xdr:rowOff>
    </xdr:to>
    <xdr:sp macro="" textlink="">
      <xdr:nvSpPr>
        <xdr:cNvPr id="56" name="Flowchart: Terminator 55">
          <a:hlinkClick xmlns:r="http://schemas.openxmlformats.org/officeDocument/2006/relationships" r:id="rId20"/>
        </xdr:cNvPr>
        <xdr:cNvSpPr/>
      </xdr:nvSpPr>
      <xdr:spPr>
        <a:xfrm>
          <a:off x="6886575" y="2638425"/>
          <a:ext cx="2916936"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ACA Indicator = Yes / No</a:t>
          </a:r>
        </a:p>
      </xdr:txBody>
    </xdr:sp>
    <xdr:clientData/>
  </xdr:twoCellAnchor>
  <xdr:twoCellAnchor>
    <xdr:from>
      <xdr:col>11</xdr:col>
      <xdr:colOff>76200</xdr:colOff>
      <xdr:row>14</xdr:row>
      <xdr:rowOff>57150</xdr:rowOff>
    </xdr:from>
    <xdr:to>
      <xdr:col>15</xdr:col>
      <xdr:colOff>552449</xdr:colOff>
      <xdr:row>15</xdr:row>
      <xdr:rowOff>89535</xdr:rowOff>
    </xdr:to>
    <xdr:sp macro="" textlink="">
      <xdr:nvSpPr>
        <xdr:cNvPr id="216" name="Flowchart: Terminator 215">
          <a:hlinkClick xmlns:r="http://schemas.openxmlformats.org/officeDocument/2006/relationships" r:id="rId21"/>
        </xdr:cNvPr>
        <xdr:cNvSpPr/>
      </xdr:nvSpPr>
      <xdr:spPr>
        <a:xfrm>
          <a:off x="6924675" y="3295650"/>
          <a:ext cx="2914649"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Appointment Definitions</a:t>
          </a:r>
        </a:p>
      </xdr:txBody>
    </xdr:sp>
    <xdr:clientData/>
  </xdr:twoCellAnchor>
  <xdr:twoCellAnchor>
    <xdr:from>
      <xdr:col>15</xdr:col>
      <xdr:colOff>552449</xdr:colOff>
      <xdr:row>10</xdr:row>
      <xdr:rowOff>34291</xdr:rowOff>
    </xdr:from>
    <xdr:to>
      <xdr:col>16</xdr:col>
      <xdr:colOff>195262</xdr:colOff>
      <xdr:row>14</xdr:row>
      <xdr:rowOff>240031</xdr:rowOff>
    </xdr:to>
    <xdr:cxnSp macro="">
      <xdr:nvCxnSpPr>
        <xdr:cNvPr id="217" name="Curved Connector 14"/>
        <xdr:cNvCxnSpPr>
          <a:stCxn id="4" idx="2"/>
          <a:endCxn id="216" idx="3"/>
        </xdr:cNvCxnSpPr>
      </xdr:nvCxnSpPr>
      <xdr:spPr>
        <a:xfrm rot="5400000">
          <a:off x="9195911" y="2582704"/>
          <a:ext cx="1539240" cy="252413"/>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76200</xdr:colOff>
      <xdr:row>16</xdr:row>
      <xdr:rowOff>38100</xdr:rowOff>
    </xdr:from>
    <xdr:to>
      <xdr:col>15</xdr:col>
      <xdr:colOff>552449</xdr:colOff>
      <xdr:row>17</xdr:row>
      <xdr:rowOff>70485</xdr:rowOff>
    </xdr:to>
    <xdr:sp macro="" textlink="">
      <xdr:nvSpPr>
        <xdr:cNvPr id="220" name="Flowchart: Terminator 219">
          <a:hlinkClick xmlns:r="http://schemas.openxmlformats.org/officeDocument/2006/relationships" r:id="rId22"/>
        </xdr:cNvPr>
        <xdr:cNvSpPr/>
      </xdr:nvSpPr>
      <xdr:spPr>
        <a:xfrm>
          <a:off x="6924675" y="3943350"/>
          <a:ext cx="2914649"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EPAF Dates - Definitions</a:t>
          </a:r>
        </a:p>
      </xdr:txBody>
    </xdr:sp>
    <xdr:clientData/>
  </xdr:twoCellAnchor>
  <xdr:twoCellAnchor>
    <xdr:from>
      <xdr:col>15</xdr:col>
      <xdr:colOff>552449</xdr:colOff>
      <xdr:row>10</xdr:row>
      <xdr:rowOff>34291</xdr:rowOff>
    </xdr:from>
    <xdr:to>
      <xdr:col>16</xdr:col>
      <xdr:colOff>195262</xdr:colOff>
      <xdr:row>16</xdr:row>
      <xdr:rowOff>220981</xdr:rowOff>
    </xdr:to>
    <xdr:cxnSp macro="">
      <xdr:nvCxnSpPr>
        <xdr:cNvPr id="221" name="Curved Connector 14"/>
        <xdr:cNvCxnSpPr>
          <a:stCxn id="4" idx="2"/>
          <a:endCxn id="220" idx="3"/>
        </xdr:cNvCxnSpPr>
      </xdr:nvCxnSpPr>
      <xdr:spPr>
        <a:xfrm rot="5400000">
          <a:off x="8872061" y="2906554"/>
          <a:ext cx="2186940" cy="252413"/>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561976</xdr:colOff>
      <xdr:row>19</xdr:row>
      <xdr:rowOff>190503</xdr:rowOff>
    </xdr:from>
    <xdr:to>
      <xdr:col>22</xdr:col>
      <xdr:colOff>447675</xdr:colOff>
      <xdr:row>20</xdr:row>
      <xdr:rowOff>222888</xdr:rowOff>
    </xdr:to>
    <xdr:sp macro="" textlink="">
      <xdr:nvSpPr>
        <xdr:cNvPr id="228" name="Flowchart: Terminator 227">
          <a:hlinkClick xmlns:r="http://schemas.openxmlformats.org/officeDocument/2006/relationships" r:id="rId23"/>
        </xdr:cNvPr>
        <xdr:cNvSpPr/>
      </xdr:nvSpPr>
      <xdr:spPr>
        <a:xfrm>
          <a:off x="10458451" y="5095878"/>
          <a:ext cx="3543299"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Grad Assistants - 2019-2020 Dates</a:t>
          </a:r>
        </a:p>
      </xdr:txBody>
    </xdr:sp>
    <xdr:clientData/>
  </xdr:twoCellAnchor>
  <xdr:twoCellAnchor>
    <xdr:from>
      <xdr:col>16</xdr:col>
      <xdr:colOff>195262</xdr:colOff>
      <xdr:row>10</xdr:row>
      <xdr:rowOff>34290</xdr:rowOff>
    </xdr:from>
    <xdr:to>
      <xdr:col>16</xdr:col>
      <xdr:colOff>561976</xdr:colOff>
      <xdr:row>20</xdr:row>
      <xdr:rowOff>40008</xdr:rowOff>
    </xdr:to>
    <xdr:cxnSp macro="">
      <xdr:nvCxnSpPr>
        <xdr:cNvPr id="229" name="Curved Connector 14"/>
        <xdr:cNvCxnSpPr>
          <a:stCxn id="4" idx="2"/>
          <a:endCxn id="228" idx="1"/>
        </xdr:cNvCxnSpPr>
      </xdr:nvCxnSpPr>
      <xdr:spPr>
        <a:xfrm rot="16200000" flipH="1">
          <a:off x="8605360" y="3425667"/>
          <a:ext cx="3339468" cy="366714"/>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495298</xdr:colOff>
      <xdr:row>17</xdr:row>
      <xdr:rowOff>247650</xdr:rowOff>
    </xdr:from>
    <xdr:to>
      <xdr:col>15</xdr:col>
      <xdr:colOff>449578</xdr:colOff>
      <xdr:row>18</xdr:row>
      <xdr:rowOff>280035</xdr:rowOff>
    </xdr:to>
    <xdr:sp macro="" textlink="">
      <xdr:nvSpPr>
        <xdr:cNvPr id="55" name="Flowchart: Terminator 54">
          <a:hlinkClick xmlns:r="http://schemas.openxmlformats.org/officeDocument/2006/relationships" r:id="rId24"/>
        </xdr:cNvPr>
        <xdr:cNvSpPr/>
      </xdr:nvSpPr>
      <xdr:spPr>
        <a:xfrm>
          <a:off x="7953373" y="4486275"/>
          <a:ext cx="1783080"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Affiliate EPAFs</a:t>
          </a:r>
        </a:p>
      </xdr:txBody>
    </xdr:sp>
    <xdr:clientData/>
  </xdr:twoCellAnchor>
  <xdr:twoCellAnchor>
    <xdr:from>
      <xdr:col>15</xdr:col>
      <xdr:colOff>449579</xdr:colOff>
      <xdr:row>10</xdr:row>
      <xdr:rowOff>34289</xdr:rowOff>
    </xdr:from>
    <xdr:to>
      <xdr:col>16</xdr:col>
      <xdr:colOff>195263</xdr:colOff>
      <xdr:row>18</xdr:row>
      <xdr:rowOff>97154</xdr:rowOff>
    </xdr:to>
    <xdr:cxnSp macro="">
      <xdr:nvCxnSpPr>
        <xdr:cNvPr id="57" name="Curved Connector 14"/>
        <xdr:cNvCxnSpPr>
          <a:stCxn id="4" idx="2"/>
          <a:endCxn id="55" idx="3"/>
        </xdr:cNvCxnSpPr>
      </xdr:nvCxnSpPr>
      <xdr:spPr>
        <a:xfrm rot="5400000">
          <a:off x="8549163" y="3126580"/>
          <a:ext cx="2729865" cy="355284"/>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19050</xdr:colOff>
      <xdr:row>19</xdr:row>
      <xdr:rowOff>190500</xdr:rowOff>
    </xdr:from>
    <xdr:to>
      <xdr:col>15</xdr:col>
      <xdr:colOff>514349</xdr:colOff>
      <xdr:row>20</xdr:row>
      <xdr:rowOff>222885</xdr:rowOff>
    </xdr:to>
    <xdr:sp macro="" textlink="">
      <xdr:nvSpPr>
        <xdr:cNvPr id="59" name="Flowchart: Terminator 58">
          <a:hlinkClick xmlns:r="http://schemas.openxmlformats.org/officeDocument/2006/relationships" r:id="rId25"/>
        </xdr:cNvPr>
        <xdr:cNvSpPr/>
      </xdr:nvSpPr>
      <xdr:spPr>
        <a:xfrm>
          <a:off x="6257925" y="5095875"/>
          <a:ext cx="3543299"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Temp Faculty (F5) - FTE</a:t>
          </a:r>
          <a:r>
            <a:rPr lang="en-US" sz="1600" baseline="0"/>
            <a:t> &amp; Hours</a:t>
          </a:r>
          <a:endParaRPr lang="en-US" sz="1600"/>
        </a:p>
      </xdr:txBody>
    </xdr:sp>
    <xdr:clientData/>
  </xdr:twoCellAnchor>
  <xdr:twoCellAnchor>
    <xdr:from>
      <xdr:col>15</xdr:col>
      <xdr:colOff>514350</xdr:colOff>
      <xdr:row>10</xdr:row>
      <xdr:rowOff>34290</xdr:rowOff>
    </xdr:from>
    <xdr:to>
      <xdr:col>16</xdr:col>
      <xdr:colOff>195263</xdr:colOff>
      <xdr:row>20</xdr:row>
      <xdr:rowOff>40005</xdr:rowOff>
    </xdr:to>
    <xdr:cxnSp macro="">
      <xdr:nvCxnSpPr>
        <xdr:cNvPr id="60" name="Curved Connector 14"/>
        <xdr:cNvCxnSpPr>
          <a:stCxn id="4" idx="2"/>
          <a:endCxn id="59" idx="3"/>
        </xdr:cNvCxnSpPr>
      </xdr:nvCxnSpPr>
      <xdr:spPr>
        <a:xfrm rot="5400000">
          <a:off x="8276749" y="3463766"/>
          <a:ext cx="3339465" cy="290513"/>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533400</xdr:colOff>
      <xdr:row>21</xdr:row>
      <xdr:rowOff>57150</xdr:rowOff>
    </xdr:from>
    <xdr:to>
      <xdr:col>22</xdr:col>
      <xdr:colOff>419099</xdr:colOff>
      <xdr:row>22</xdr:row>
      <xdr:rowOff>89535</xdr:rowOff>
    </xdr:to>
    <xdr:sp macro="" textlink="">
      <xdr:nvSpPr>
        <xdr:cNvPr id="58" name="Flowchart: Terminator 57">
          <a:hlinkClick xmlns:r="http://schemas.openxmlformats.org/officeDocument/2006/relationships" r:id="rId26"/>
        </xdr:cNvPr>
        <xdr:cNvSpPr/>
      </xdr:nvSpPr>
      <xdr:spPr>
        <a:xfrm>
          <a:off x="10429875" y="5629275"/>
          <a:ext cx="3543299" cy="36576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Postdoc</a:t>
          </a:r>
          <a:r>
            <a:rPr lang="en-US" sz="1600" baseline="0"/>
            <a:t> Instructions + CIP Codes</a:t>
          </a:r>
        </a:p>
      </xdr:txBody>
    </xdr:sp>
    <xdr:clientData/>
  </xdr:twoCellAnchor>
  <xdr:twoCellAnchor>
    <xdr:from>
      <xdr:col>16</xdr:col>
      <xdr:colOff>195263</xdr:colOff>
      <xdr:row>10</xdr:row>
      <xdr:rowOff>34289</xdr:rowOff>
    </xdr:from>
    <xdr:to>
      <xdr:col>16</xdr:col>
      <xdr:colOff>533401</xdr:colOff>
      <xdr:row>21</xdr:row>
      <xdr:rowOff>240029</xdr:rowOff>
    </xdr:to>
    <xdr:cxnSp macro="">
      <xdr:nvCxnSpPr>
        <xdr:cNvPr id="61" name="Curved Connector 14"/>
        <xdr:cNvCxnSpPr>
          <a:stCxn id="4" idx="2"/>
          <a:endCxn id="58" idx="1"/>
        </xdr:cNvCxnSpPr>
      </xdr:nvCxnSpPr>
      <xdr:spPr>
        <a:xfrm rot="16200000" flipH="1">
          <a:off x="8324374" y="3706653"/>
          <a:ext cx="3872865" cy="338138"/>
        </a:xfrm>
        <a:prstGeom prst="bentConnector2">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85724</xdr:colOff>
      <xdr:row>18</xdr:row>
      <xdr:rowOff>0</xdr:rowOff>
    </xdr:from>
    <xdr:to>
      <xdr:col>6</xdr:col>
      <xdr:colOff>600074</xdr:colOff>
      <xdr:row>19</xdr:row>
      <xdr:rowOff>171450</xdr:rowOff>
    </xdr:to>
    <xdr:sp macro="" textlink="">
      <xdr:nvSpPr>
        <xdr:cNvPr id="3" name="Left Arrow 2"/>
        <xdr:cNvSpPr/>
      </xdr:nvSpPr>
      <xdr:spPr>
        <a:xfrm>
          <a:off x="2457449" y="3733800"/>
          <a:ext cx="2505075"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0</xdr:col>
      <xdr:colOff>153866</xdr:colOff>
      <xdr:row>20</xdr:row>
      <xdr:rowOff>95250</xdr:rowOff>
    </xdr:from>
    <xdr:to>
      <xdr:col>4</xdr:col>
      <xdr:colOff>119461</xdr:colOff>
      <xdr:row>24</xdr:row>
      <xdr:rowOff>178573</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3866" y="4212981"/>
          <a:ext cx="3130826" cy="8453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85725</xdr:colOff>
      <xdr:row>15</xdr:row>
      <xdr:rowOff>0</xdr:rowOff>
    </xdr:from>
    <xdr:to>
      <xdr:col>5</xdr:col>
      <xdr:colOff>219075</xdr:colOff>
      <xdr:row>16</xdr:row>
      <xdr:rowOff>171450</xdr:rowOff>
    </xdr:to>
    <xdr:sp macro="" textlink="">
      <xdr:nvSpPr>
        <xdr:cNvPr id="2" name="Left Arrow 1"/>
        <xdr:cNvSpPr/>
      </xdr:nvSpPr>
      <xdr:spPr>
        <a:xfrm>
          <a:off x="2381250" y="3086100"/>
          <a:ext cx="2686050"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1</xdr:col>
      <xdr:colOff>21980</xdr:colOff>
      <xdr:row>17</xdr:row>
      <xdr:rowOff>124558</xdr:rowOff>
    </xdr:from>
    <xdr:to>
      <xdr:col>3</xdr:col>
      <xdr:colOff>1731383</xdr:colOff>
      <xdr:row>22</xdr:row>
      <xdr:rowOff>17381</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0115" y="3641481"/>
          <a:ext cx="3130826" cy="8453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76201</xdr:colOff>
      <xdr:row>14</xdr:row>
      <xdr:rowOff>200024</xdr:rowOff>
    </xdr:from>
    <xdr:to>
      <xdr:col>5</xdr:col>
      <xdr:colOff>523876</xdr:colOff>
      <xdr:row>16</xdr:row>
      <xdr:rowOff>180974</xdr:rowOff>
    </xdr:to>
    <xdr:sp macro="" textlink="">
      <xdr:nvSpPr>
        <xdr:cNvPr id="2" name="Left Arrow 1"/>
        <xdr:cNvSpPr/>
      </xdr:nvSpPr>
      <xdr:spPr>
        <a:xfrm>
          <a:off x="2343151" y="3162299"/>
          <a:ext cx="2667000" cy="371475"/>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0</xdr:col>
      <xdr:colOff>722586</xdr:colOff>
      <xdr:row>17</xdr:row>
      <xdr:rowOff>118242</xdr:rowOff>
    </xdr:from>
    <xdr:to>
      <xdr:col>3</xdr:col>
      <xdr:colOff>1573981</xdr:colOff>
      <xdr:row>22</xdr:row>
      <xdr:rowOff>11065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2586" y="3665483"/>
          <a:ext cx="3130826" cy="8453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152400</xdr:colOff>
      <xdr:row>26</xdr:row>
      <xdr:rowOff>66673</xdr:rowOff>
    </xdr:from>
    <xdr:to>
      <xdr:col>4</xdr:col>
      <xdr:colOff>428625</xdr:colOff>
      <xdr:row>27</xdr:row>
      <xdr:rowOff>153864</xdr:rowOff>
    </xdr:to>
    <xdr:sp macro="" textlink="">
      <xdr:nvSpPr>
        <xdr:cNvPr id="2" name="Left Arrow 1"/>
        <xdr:cNvSpPr/>
      </xdr:nvSpPr>
      <xdr:spPr>
        <a:xfrm>
          <a:off x="2321169" y="5342058"/>
          <a:ext cx="2730744" cy="328979"/>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0</xdr:col>
      <xdr:colOff>835270</xdr:colOff>
      <xdr:row>28</xdr:row>
      <xdr:rowOff>102577</xdr:rowOff>
    </xdr:from>
    <xdr:to>
      <xdr:col>3</xdr:col>
      <xdr:colOff>749577</xdr:colOff>
      <xdr:row>32</xdr:row>
      <xdr:rowOff>185900</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5270" y="5817577"/>
          <a:ext cx="3130826" cy="8453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57150</xdr:colOff>
      <xdr:row>2</xdr:row>
      <xdr:rowOff>9523</xdr:rowOff>
    </xdr:from>
    <xdr:to>
      <xdr:col>18</xdr:col>
      <xdr:colOff>581025</xdr:colOff>
      <xdr:row>3</xdr:row>
      <xdr:rowOff>142874</xdr:rowOff>
    </xdr:to>
    <xdr:sp macro="" textlink="">
      <xdr:nvSpPr>
        <xdr:cNvPr id="2" name="Left Arrow 1"/>
        <xdr:cNvSpPr/>
      </xdr:nvSpPr>
      <xdr:spPr>
        <a:xfrm>
          <a:off x="12887325" y="504823"/>
          <a:ext cx="2352675" cy="323851"/>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10</xdr:col>
      <xdr:colOff>466725</xdr:colOff>
      <xdr:row>6</xdr:row>
      <xdr:rowOff>28575</xdr:rowOff>
    </xdr:from>
    <xdr:to>
      <xdr:col>15</xdr:col>
      <xdr:colOff>549551</xdr:colOff>
      <xdr:row>9</xdr:row>
      <xdr:rowOff>178573</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77450" y="1104900"/>
          <a:ext cx="3130826" cy="84532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19050</xdr:colOff>
      <xdr:row>0</xdr:row>
      <xdr:rowOff>38100</xdr:rowOff>
    </xdr:from>
    <xdr:to>
      <xdr:col>11</xdr:col>
      <xdr:colOff>19051</xdr:colOff>
      <xdr:row>0</xdr:row>
      <xdr:rowOff>390525</xdr:rowOff>
    </xdr:to>
    <xdr:sp macro="" textlink="">
      <xdr:nvSpPr>
        <xdr:cNvPr id="2" name="Left Arrow 1"/>
        <xdr:cNvSpPr/>
      </xdr:nvSpPr>
      <xdr:spPr>
        <a:xfrm>
          <a:off x="11525250" y="38100"/>
          <a:ext cx="2438401" cy="352425"/>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5</xdr:col>
      <xdr:colOff>347870</xdr:colOff>
      <xdr:row>1</xdr:row>
      <xdr:rowOff>74543</xdr:rowOff>
    </xdr:from>
    <xdr:to>
      <xdr:col>8</xdr:col>
      <xdr:colOff>463827</xdr:colOff>
      <xdr:row>5</xdr:row>
      <xdr:rowOff>33627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58740" y="480391"/>
          <a:ext cx="3130826" cy="84532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85725</xdr:colOff>
      <xdr:row>27</xdr:row>
      <xdr:rowOff>38100</xdr:rowOff>
    </xdr:from>
    <xdr:to>
      <xdr:col>4</xdr:col>
      <xdr:colOff>2000250</xdr:colOff>
      <xdr:row>28</xdr:row>
      <xdr:rowOff>133350</xdr:rowOff>
    </xdr:to>
    <xdr:sp macro="" textlink="">
      <xdr:nvSpPr>
        <xdr:cNvPr id="2" name="Left Arrow 1"/>
        <xdr:cNvSpPr/>
      </xdr:nvSpPr>
      <xdr:spPr>
        <a:xfrm>
          <a:off x="2686050" y="5667375"/>
          <a:ext cx="2619375" cy="2857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5</xdr:col>
      <xdr:colOff>21981</xdr:colOff>
      <xdr:row>26</xdr:row>
      <xdr:rowOff>43962</xdr:rowOff>
    </xdr:from>
    <xdr:to>
      <xdr:col>8</xdr:col>
      <xdr:colOff>830172</xdr:colOff>
      <xdr:row>30</xdr:row>
      <xdr:rowOff>112631</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07269" y="5546481"/>
          <a:ext cx="3130826" cy="84532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9</xdr:col>
      <xdr:colOff>266700</xdr:colOff>
      <xdr:row>5</xdr:row>
      <xdr:rowOff>9525</xdr:rowOff>
    </xdr:from>
    <xdr:to>
      <xdr:col>10</xdr:col>
      <xdr:colOff>130419</xdr:colOff>
      <xdr:row>6</xdr:row>
      <xdr:rowOff>57149</xdr:rowOff>
    </xdr:to>
    <xdr:cxnSp macro="">
      <xdr:nvCxnSpPr>
        <xdr:cNvPr id="2" name="Curved Connector 14"/>
        <xdr:cNvCxnSpPr/>
      </xdr:nvCxnSpPr>
      <xdr:spPr>
        <a:xfrm>
          <a:off x="5753100" y="1085850"/>
          <a:ext cx="473319" cy="23812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171451</xdr:colOff>
      <xdr:row>27</xdr:row>
      <xdr:rowOff>76200</xdr:rowOff>
    </xdr:from>
    <xdr:to>
      <xdr:col>13</xdr:col>
      <xdr:colOff>590551</xdr:colOff>
      <xdr:row>31</xdr:row>
      <xdr:rowOff>69850</xdr:rowOff>
    </xdr:to>
    <xdr:sp macro="" textlink="">
      <xdr:nvSpPr>
        <xdr:cNvPr id="3" name="Rectangle 2"/>
        <xdr:cNvSpPr/>
      </xdr:nvSpPr>
      <xdr:spPr>
        <a:xfrm>
          <a:off x="1390651" y="5581650"/>
          <a:ext cx="7124700" cy="755650"/>
        </a:xfrm>
        <a:prstGeom prst="rect">
          <a:avLst/>
        </a:prstGeom>
        <a:solidFill>
          <a:srgbClr val="F1B300"/>
        </a:soli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a:solidFill>
                <a:schemeClr val="tx1"/>
              </a:solidFill>
            </a:rPr>
            <a:t>Action</a:t>
          </a:r>
          <a:r>
            <a:rPr lang="en-US" sz="1400" b="1" u="sng" baseline="0">
              <a:solidFill>
                <a:schemeClr val="tx1"/>
              </a:solidFill>
            </a:rPr>
            <a:t> #'s</a:t>
          </a:r>
          <a:r>
            <a:rPr lang="en-US" sz="1400" b="0" u="none" baseline="0">
              <a:solidFill>
                <a:schemeClr val="tx1"/>
              </a:solidFill>
            </a:rPr>
            <a:t>:  		</a:t>
          </a:r>
          <a:r>
            <a:rPr lang="en-US" sz="1400" b="0" u="sng" baseline="0">
              <a:solidFill>
                <a:schemeClr val="tx1"/>
              </a:solidFill>
            </a:rPr>
            <a:t>Faculty</a:t>
          </a:r>
          <a:r>
            <a:rPr lang="en-US" sz="1400" b="0" u="none" baseline="0">
              <a:solidFill>
                <a:schemeClr val="tx1"/>
              </a:solidFill>
            </a:rPr>
            <a:t> = </a:t>
          </a:r>
          <a:r>
            <a:rPr lang="en-US" sz="1400" b="1" u="none" baseline="0">
              <a:solidFill>
                <a:schemeClr val="tx1"/>
              </a:solidFill>
            </a:rPr>
            <a:t>F</a:t>
          </a:r>
          <a:r>
            <a:rPr lang="en-US" sz="1400" b="0" u="none" baseline="0">
              <a:solidFill>
                <a:schemeClr val="tx1"/>
              </a:solidFill>
            </a:rPr>
            <a:t>000013</a:t>
          </a:r>
          <a:r>
            <a:rPr lang="en-US" sz="1400" b="1" u="none" baseline="0">
              <a:solidFill>
                <a:schemeClr val="tx1"/>
              </a:solidFill>
            </a:rPr>
            <a:t>A</a:t>
          </a:r>
        </a:p>
        <a:p>
          <a:pPr algn="l" fontAlgn="auto">
            <a:spcBef>
              <a:spcPts val="0"/>
            </a:spcBef>
            <a:spcAft>
              <a:spcPts val="0"/>
            </a:spcAft>
            <a:defRPr/>
          </a:pPr>
          <a:r>
            <a:rPr lang="en-US" sz="1400" b="1" u="none" baseline="0">
              <a:solidFill>
                <a:schemeClr val="tx1"/>
              </a:solidFill>
            </a:rPr>
            <a:t>		</a:t>
          </a:r>
          <a:r>
            <a:rPr lang="en-US" sz="1400" b="0" u="sng" baseline="0">
              <a:solidFill>
                <a:schemeClr val="tx1"/>
              </a:solidFill>
            </a:rPr>
            <a:t>Staff / Professional</a:t>
          </a:r>
          <a:r>
            <a:rPr lang="en-US" sz="1400" b="0" u="none" baseline="0">
              <a:solidFill>
                <a:schemeClr val="tx1"/>
              </a:solidFill>
            </a:rPr>
            <a:t> (Classified, Exempt, Post-Docs, etc.) = </a:t>
          </a:r>
          <a:r>
            <a:rPr lang="en-US" sz="1400" b="1" u="none" baseline="0">
              <a:solidFill>
                <a:schemeClr val="tx1"/>
              </a:solidFill>
            </a:rPr>
            <a:t>SP</a:t>
          </a:r>
          <a:r>
            <a:rPr lang="en-US" sz="1400" b="0" u="none" baseline="0">
              <a:solidFill>
                <a:schemeClr val="tx1"/>
              </a:solidFill>
            </a:rPr>
            <a:t>00012</a:t>
          </a:r>
          <a:r>
            <a:rPr lang="en-US" sz="1400" b="1" u="none" baseline="0">
              <a:solidFill>
                <a:schemeClr val="tx1"/>
              </a:solidFill>
            </a:rPr>
            <a:t>A</a:t>
          </a:r>
        </a:p>
        <a:p>
          <a:pPr algn="l" fontAlgn="auto">
            <a:spcBef>
              <a:spcPts val="0"/>
            </a:spcBef>
            <a:spcAft>
              <a:spcPts val="0"/>
            </a:spcAft>
            <a:defRPr/>
          </a:pPr>
          <a:r>
            <a:rPr lang="en-US" sz="1400" b="1" u="none" baseline="0">
              <a:solidFill>
                <a:schemeClr val="tx1"/>
              </a:solidFill>
            </a:rPr>
            <a:t>		</a:t>
          </a:r>
          <a:r>
            <a:rPr lang="en-US" sz="1400" b="0" u="sng" baseline="0">
              <a:solidFill>
                <a:schemeClr val="tx1"/>
              </a:solidFill>
            </a:rPr>
            <a:t>Temp Help</a:t>
          </a:r>
          <a:r>
            <a:rPr lang="en-US" sz="1400" b="0" u="none" baseline="0">
              <a:solidFill>
                <a:schemeClr val="tx1"/>
              </a:solidFill>
            </a:rPr>
            <a:t> = </a:t>
          </a:r>
          <a:r>
            <a:rPr lang="en-US" sz="1400" b="1" u="none" baseline="0">
              <a:solidFill>
                <a:schemeClr val="tx1"/>
              </a:solidFill>
            </a:rPr>
            <a:t>Not needed</a:t>
          </a:r>
          <a:r>
            <a:rPr lang="en-US" sz="1400" b="0" u="none" baseline="0">
              <a:solidFill>
                <a:schemeClr val="tx1"/>
              </a:solidFill>
            </a:rPr>
            <a:t>!</a:t>
          </a:r>
        </a:p>
      </xdr:txBody>
    </xdr:sp>
    <xdr:clientData/>
  </xdr:twoCellAnchor>
  <xdr:twoCellAnchor>
    <xdr:from>
      <xdr:col>0</xdr:col>
      <xdr:colOff>38101</xdr:colOff>
      <xdr:row>8</xdr:row>
      <xdr:rowOff>85725</xdr:rowOff>
    </xdr:from>
    <xdr:to>
      <xdr:col>15</xdr:col>
      <xdr:colOff>571501</xdr:colOff>
      <xdr:row>13</xdr:row>
      <xdr:rowOff>38100</xdr:rowOff>
    </xdr:to>
    <xdr:sp macro="" textlink="">
      <xdr:nvSpPr>
        <xdr:cNvPr id="4" name="Rectangle 3"/>
        <xdr:cNvSpPr/>
      </xdr:nvSpPr>
      <xdr:spPr>
        <a:xfrm>
          <a:off x="38101" y="1905000"/>
          <a:ext cx="9677400" cy="952500"/>
        </a:xfrm>
        <a:prstGeom prst="rect">
          <a:avLst/>
        </a:prstGeom>
        <a:solidFill>
          <a:schemeClr val="bg1">
            <a:lumMod val="95000"/>
          </a:schemeClr>
        </a:solidFill>
        <a:ln>
          <a:solidFill>
            <a:srgbClr val="B18E5F"/>
          </a:soli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0" u="none" baseline="0">
              <a:solidFill>
                <a:schemeClr val="tx1"/>
              </a:solidFill>
            </a:rPr>
            <a:t>The </a:t>
          </a:r>
          <a:r>
            <a:rPr lang="en-US" sz="1400" b="1" u="sng" baseline="0">
              <a:solidFill>
                <a:schemeClr val="tx1"/>
              </a:solidFill>
            </a:rPr>
            <a:t>Action Number</a:t>
          </a:r>
          <a:r>
            <a:rPr lang="en-US" sz="1400" b="0" u="none" baseline="0">
              <a:solidFill>
                <a:schemeClr val="tx1"/>
              </a:solidFill>
            </a:rPr>
            <a:t> </a:t>
          </a:r>
          <a:r>
            <a:rPr lang="en-US" sz="1400" baseline="0">
              <a:solidFill>
                <a:schemeClr val="tx1"/>
              </a:solidFill>
            </a:rPr>
            <a:t>is representative of the Position Authorization process.  Once the position has been authorized by all parties, the Action Number will be finalized in People Admin.  </a:t>
          </a:r>
          <a:r>
            <a:rPr lang="en-US" sz="1400" u="sng" baseline="0">
              <a:solidFill>
                <a:schemeClr val="tx1"/>
              </a:solidFill>
            </a:rPr>
            <a:t>Please note:</a:t>
          </a:r>
          <a:r>
            <a:rPr lang="en-US" sz="1400" u="none" baseline="0">
              <a:solidFill>
                <a:schemeClr val="tx1"/>
              </a:solidFill>
            </a:rPr>
            <a:t>  The Action Number is </a:t>
          </a:r>
          <a:r>
            <a:rPr lang="en-US" sz="1400" kern="1200">
              <a:solidFill>
                <a:sysClr val="windowText" lastClr="000000"/>
              </a:solidFill>
              <a:effectLst/>
              <a:latin typeface="+mn-lt"/>
              <a:ea typeface="+mn-ea"/>
              <a:cs typeface="+mn-cs"/>
            </a:rPr>
            <a:t>found in the “Position Management” section within People Admin and is associated with the PCN for a position.  A search for the PCN can produce the Action Number.  The Action Number is now required on the Posting Details page of the Post.</a:t>
          </a:r>
          <a:endParaRPr lang="en-US" sz="1400">
            <a:solidFill>
              <a:sysClr val="windowText" lastClr="000000"/>
            </a:solidFill>
          </a:endParaRPr>
        </a:p>
      </xdr:txBody>
    </xdr:sp>
    <xdr:clientData/>
  </xdr:twoCellAnchor>
  <xdr:twoCellAnchor>
    <xdr:from>
      <xdr:col>0</xdr:col>
      <xdr:colOff>57150</xdr:colOff>
      <xdr:row>14</xdr:row>
      <xdr:rowOff>28575</xdr:rowOff>
    </xdr:from>
    <xdr:to>
      <xdr:col>15</xdr:col>
      <xdr:colOff>542925</xdr:colOff>
      <xdr:row>25</xdr:row>
      <xdr:rowOff>85725</xdr:rowOff>
    </xdr:to>
    <xdr:sp macro="" textlink="">
      <xdr:nvSpPr>
        <xdr:cNvPr id="5" name="Rectangle 4"/>
        <xdr:cNvSpPr/>
      </xdr:nvSpPr>
      <xdr:spPr>
        <a:xfrm>
          <a:off x="57150" y="3038475"/>
          <a:ext cx="9629775" cy="2152650"/>
        </a:xfrm>
        <a:prstGeom prst="rect">
          <a:avLst/>
        </a:prstGeom>
        <a:gradFill flip="none" rotWithShape="1">
          <a:gsLst>
            <a:gs pos="0">
              <a:srgbClr val="B18E5F">
                <a:tint val="66000"/>
                <a:satMod val="160000"/>
              </a:srgbClr>
            </a:gs>
            <a:gs pos="50000">
              <a:srgbClr val="B18E5F">
                <a:tint val="44500"/>
                <a:satMod val="160000"/>
              </a:srgbClr>
            </a:gs>
            <a:gs pos="100000">
              <a:srgbClr val="B18E5F">
                <a:tint val="23500"/>
                <a:satMod val="160000"/>
              </a:srgbClr>
            </a:gs>
          </a:gsLst>
          <a:path path="circle">
            <a:fillToRect l="50000" t="50000" r="50000" b="50000"/>
          </a:path>
          <a:tileRect/>
        </a:gra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r>
            <a:rPr lang="en-US" sz="1400" kern="1200">
              <a:solidFill>
                <a:sysClr val="windowText" lastClr="000000"/>
              </a:solidFill>
              <a:effectLst/>
              <a:latin typeface="+mn-lt"/>
              <a:ea typeface="+mn-ea"/>
              <a:cs typeface="+mn-cs"/>
            </a:rPr>
            <a:t>The </a:t>
          </a:r>
          <a:r>
            <a:rPr lang="en-US" sz="1400" b="1" u="sng" kern="1200">
              <a:solidFill>
                <a:sysClr val="windowText" lastClr="000000"/>
              </a:solidFill>
              <a:effectLst/>
              <a:latin typeface="+mn-lt"/>
              <a:ea typeface="+mn-ea"/>
              <a:cs typeface="+mn-cs"/>
            </a:rPr>
            <a:t>Hiring Proposal Number</a:t>
          </a:r>
          <a:r>
            <a:rPr lang="en-US" sz="1400" kern="1200">
              <a:solidFill>
                <a:sysClr val="windowText" lastClr="000000"/>
              </a:solidFill>
              <a:effectLst/>
              <a:latin typeface="+mn-lt"/>
              <a:ea typeface="+mn-ea"/>
              <a:cs typeface="+mn-cs"/>
            </a:rPr>
            <a:t> is found after certain steps within PeopleAdmin are completed:  </a:t>
          </a:r>
          <a:endParaRPr lang="en-US" sz="1200" kern="1200">
            <a:solidFill>
              <a:sysClr val="windowText" lastClr="000000"/>
            </a:solidFill>
            <a:effectLst/>
            <a:latin typeface="+mn-lt"/>
            <a:ea typeface="+mn-ea"/>
            <a:cs typeface="+mn-cs"/>
          </a:endParaRPr>
        </a:p>
        <a:p>
          <a:pPr lvl="0"/>
          <a:r>
            <a:rPr lang="en-US" sz="1400" u="sng" kern="1200">
              <a:solidFill>
                <a:sysClr val="windowText" lastClr="000000"/>
              </a:solidFill>
              <a:effectLst/>
              <a:latin typeface="+mn-lt"/>
              <a:ea typeface="+mn-ea"/>
              <a:cs typeface="+mn-cs"/>
            </a:rPr>
            <a:t>(1) Hiring Proposal Created,</a:t>
          </a:r>
          <a:r>
            <a:rPr lang="en-US" sz="1400" u="sng" kern="1200" baseline="0">
              <a:solidFill>
                <a:sysClr val="windowText" lastClr="000000"/>
              </a:solidFill>
              <a:effectLst/>
              <a:latin typeface="+mn-lt"/>
              <a:ea typeface="+mn-ea"/>
              <a:cs typeface="+mn-cs"/>
            </a:rPr>
            <a:t> (2) Approvals, (3) Contingent Offer, (4) Backround Check and (5) Hired - Pending</a:t>
          </a:r>
          <a:r>
            <a:rPr lang="en-US" sz="1400" u="none" kern="1200" baseline="0">
              <a:solidFill>
                <a:sysClr val="windowText" lastClr="000000"/>
              </a:solidFill>
              <a:effectLst/>
              <a:latin typeface="+mn-lt"/>
              <a:ea typeface="+mn-ea"/>
              <a:cs typeface="+mn-cs"/>
            </a:rPr>
            <a:t>.  </a:t>
          </a:r>
          <a:r>
            <a:rPr lang="en-US" sz="1400" kern="1200">
              <a:solidFill>
                <a:sysClr val="windowText" lastClr="000000"/>
              </a:solidFill>
              <a:effectLst/>
              <a:latin typeface="+mn-lt"/>
              <a:ea typeface="+mn-ea"/>
              <a:cs typeface="+mn-cs"/>
            </a:rPr>
            <a:t> </a:t>
          </a:r>
        </a:p>
        <a:p>
          <a:pPr lvl="0"/>
          <a:r>
            <a:rPr lang="en-US" sz="1400" kern="1200">
              <a:solidFill>
                <a:sysClr val="windowText" lastClr="000000"/>
              </a:solidFill>
              <a:effectLst/>
              <a:latin typeface="+mn-lt"/>
              <a:ea typeface="+mn-ea"/>
              <a:cs typeface="+mn-cs"/>
            </a:rPr>
            <a:t>	The Action # will default into the Hiring Proposal from the posting.  Submission of the Hiring Proposal goes to the AAC, 	HRAI and HR for review and approval.  </a:t>
          </a:r>
        </a:p>
        <a:p>
          <a:pPr lvl="0"/>
          <a:r>
            <a:rPr lang="en-US" sz="1400" kern="1200">
              <a:solidFill>
                <a:sysClr val="windowText" lastClr="000000"/>
              </a:solidFill>
              <a:effectLst/>
              <a:latin typeface="+mn-lt"/>
              <a:ea typeface="+mn-ea"/>
              <a:cs typeface="+mn-cs"/>
            </a:rPr>
            <a:t>(</a:t>
          </a:r>
          <a:r>
            <a:rPr lang="en-US" sz="1400" u="sng" kern="1200">
              <a:solidFill>
                <a:sysClr val="windowText" lastClr="000000"/>
              </a:solidFill>
              <a:effectLst/>
              <a:latin typeface="+mn-lt"/>
              <a:ea typeface="+mn-ea"/>
              <a:cs typeface="+mn-cs"/>
            </a:rPr>
            <a:t>Note</a:t>
          </a:r>
          <a:r>
            <a:rPr lang="en-US" sz="1400" kern="1200">
              <a:solidFill>
                <a:sysClr val="windowText" lastClr="000000"/>
              </a:solidFill>
              <a:effectLst/>
              <a:latin typeface="+mn-lt"/>
              <a:ea typeface="+mn-ea"/>
              <a:cs typeface="+mn-cs"/>
            </a:rPr>
            <a:t>:  the EPAF start date are determined </a:t>
          </a:r>
          <a:r>
            <a:rPr lang="en-US" sz="1400" u="sng" kern="1200">
              <a:solidFill>
                <a:sysClr val="windowText" lastClr="000000"/>
              </a:solidFill>
              <a:effectLst/>
              <a:latin typeface="+mn-lt"/>
              <a:ea typeface="+mn-ea"/>
              <a:cs typeface="+mn-cs"/>
            </a:rPr>
            <a:t>after</a:t>
          </a:r>
          <a:r>
            <a:rPr lang="en-US" sz="1400" kern="1200">
              <a:solidFill>
                <a:sysClr val="windowText" lastClr="000000"/>
              </a:solidFill>
              <a:effectLst/>
              <a:latin typeface="+mn-lt"/>
              <a:ea typeface="+mn-ea"/>
              <a:cs typeface="+mn-cs"/>
            </a:rPr>
            <a:t> the Background Check is </a:t>
          </a:r>
          <a:r>
            <a:rPr lang="en-US" sz="1400" u="sng" kern="1200">
              <a:solidFill>
                <a:sysClr val="windowText" lastClr="000000"/>
              </a:solidFill>
              <a:effectLst/>
              <a:latin typeface="+mn-lt"/>
              <a:ea typeface="+mn-ea"/>
              <a:cs typeface="+mn-cs"/>
            </a:rPr>
            <a:t>completed</a:t>
          </a:r>
          <a:r>
            <a:rPr lang="en-US" sz="1400" kern="1200">
              <a:solidFill>
                <a:sysClr val="windowText" lastClr="000000"/>
              </a:solidFill>
              <a:effectLst/>
              <a:latin typeface="+mn-lt"/>
              <a:ea typeface="+mn-ea"/>
              <a:cs typeface="+mn-cs"/>
            </a:rPr>
            <a:t>.  The Background Check can be done at any time during the Contingent Offer stage, don’t delay, email </a:t>
          </a:r>
          <a:r>
            <a:rPr lang="en-US" sz="1400" u="sng" kern="1200">
              <a:solidFill>
                <a:sysClr val="windowText" lastClr="000000"/>
              </a:solidFill>
              <a:effectLst/>
              <a:latin typeface="+mn-lt"/>
              <a:ea typeface="+mn-ea"/>
              <a:cs typeface="+mn-cs"/>
              <a:hlinkClick xmlns:r="http://schemas.openxmlformats.org/officeDocument/2006/relationships" r:id=""/>
            </a:rPr>
            <a:t>crimcheck@uidaho.edu</a:t>
          </a:r>
          <a:r>
            <a:rPr lang="en-US" sz="1400" kern="1200">
              <a:solidFill>
                <a:sysClr val="windowText" lastClr="000000"/>
              </a:solidFill>
              <a:effectLst/>
              <a:latin typeface="+mn-lt"/>
              <a:ea typeface="+mn-ea"/>
              <a:cs typeface="+mn-cs"/>
            </a:rPr>
            <a:t>!)</a:t>
          </a:r>
        </a:p>
        <a:p>
          <a:pPr lvl="0"/>
          <a:endParaRPr lang="en-US" sz="1400" kern="1200">
            <a:solidFill>
              <a:sysClr val="windowText" lastClr="000000"/>
            </a:solidFill>
            <a:effectLst/>
            <a:latin typeface="+mn-lt"/>
            <a:ea typeface="+mn-ea"/>
            <a:cs typeface="+mn-cs"/>
          </a:endParaRPr>
        </a:p>
        <a:p>
          <a:pPr lvl="0"/>
          <a:r>
            <a:rPr lang="en-US" sz="1400" kern="1200">
              <a:solidFill>
                <a:sysClr val="windowText" lastClr="000000"/>
              </a:solidFill>
              <a:effectLst/>
              <a:latin typeface="+mn-lt"/>
              <a:ea typeface="+mn-ea"/>
              <a:cs typeface="+mn-cs"/>
            </a:rPr>
            <a:t>The Hiring Proposal Number is found in the “Applicant Tracking” section within People Admin and is associated with the individual that is selected for the position.  A search for the individual can produce the Hiring Proposal Number</a:t>
          </a:r>
          <a:endParaRPr lang="en-US" sz="1800" u="sng" kern="1200">
            <a:solidFill>
              <a:sysClr val="windowText" lastClr="000000"/>
            </a:solidFill>
            <a:effectLst/>
            <a:latin typeface="+mn-lt"/>
            <a:ea typeface="+mn-ea"/>
            <a:cs typeface="+mn-cs"/>
          </a:endParaRPr>
        </a:p>
      </xdr:txBody>
    </xdr:sp>
    <xdr:clientData/>
  </xdr:twoCellAnchor>
  <xdr:twoCellAnchor>
    <xdr:from>
      <xdr:col>4</xdr:col>
      <xdr:colOff>152399</xdr:colOff>
      <xdr:row>36</xdr:row>
      <xdr:rowOff>190499</xdr:rowOff>
    </xdr:from>
    <xdr:to>
      <xdr:col>8</xdr:col>
      <xdr:colOff>333374</xdr:colOff>
      <xdr:row>38</xdr:row>
      <xdr:rowOff>161924</xdr:rowOff>
    </xdr:to>
    <xdr:sp macro="" textlink="">
      <xdr:nvSpPr>
        <xdr:cNvPr id="7" name="Left Arrow 6"/>
        <xdr:cNvSpPr/>
      </xdr:nvSpPr>
      <xdr:spPr>
        <a:xfrm>
          <a:off x="2590799" y="7410449"/>
          <a:ext cx="2619375"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2</xdr:col>
      <xdr:colOff>171451</xdr:colOff>
      <xdr:row>31</xdr:row>
      <xdr:rowOff>171450</xdr:rowOff>
    </xdr:from>
    <xdr:to>
      <xdr:col>13</xdr:col>
      <xdr:colOff>590551</xdr:colOff>
      <xdr:row>35</xdr:row>
      <xdr:rowOff>184150</xdr:rowOff>
    </xdr:to>
    <xdr:sp macro="" textlink="">
      <xdr:nvSpPr>
        <xdr:cNvPr id="8" name="Rectangle 7"/>
        <xdr:cNvSpPr/>
      </xdr:nvSpPr>
      <xdr:spPr>
        <a:xfrm>
          <a:off x="1390651" y="6438900"/>
          <a:ext cx="7124700" cy="774700"/>
        </a:xfrm>
        <a:prstGeom prst="rect">
          <a:avLst/>
        </a:prstGeom>
        <a:solidFill>
          <a:srgbClr val="F1B300"/>
        </a:solidFill>
        <a:ln>
          <a:solidFill>
            <a:schemeClr val="tx1"/>
          </a:soli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baseline="0">
              <a:solidFill>
                <a:schemeClr val="tx1"/>
              </a:solidFill>
            </a:rPr>
            <a:t>Hiring Proposal #'s</a:t>
          </a:r>
          <a:r>
            <a:rPr lang="en-US" sz="1400" b="1" u="none" baseline="0">
              <a:solidFill>
                <a:schemeClr val="tx1"/>
              </a:solidFill>
            </a:rPr>
            <a:t>:  	</a:t>
          </a:r>
          <a:r>
            <a:rPr lang="en-US" sz="1400" b="0" u="sng" baseline="0">
              <a:solidFill>
                <a:schemeClr val="tx1"/>
              </a:solidFill>
            </a:rPr>
            <a:t>Faculty</a:t>
          </a:r>
          <a:r>
            <a:rPr lang="en-US" sz="1400" b="0" u="none" baseline="0">
              <a:solidFill>
                <a:schemeClr val="tx1"/>
              </a:solidFill>
            </a:rPr>
            <a:t> = </a:t>
          </a:r>
          <a:r>
            <a:rPr lang="en-US" sz="1400" b="1" u="none" baseline="0">
              <a:solidFill>
                <a:schemeClr val="tx1"/>
              </a:solidFill>
            </a:rPr>
            <a:t>F</a:t>
          </a:r>
          <a:r>
            <a:rPr lang="en-US" sz="1400" b="0" u="none" baseline="0">
              <a:solidFill>
                <a:schemeClr val="tx1"/>
              </a:solidFill>
            </a:rPr>
            <a:t>00003</a:t>
          </a:r>
          <a:r>
            <a:rPr lang="en-US" sz="1400" b="1" u="none" baseline="0">
              <a:solidFill>
                <a:schemeClr val="tx1"/>
              </a:solidFill>
            </a:rPr>
            <a:t>HP</a:t>
          </a:r>
        </a:p>
        <a:p>
          <a:pPr algn="l" fontAlgn="auto">
            <a:spcBef>
              <a:spcPts val="0"/>
            </a:spcBef>
            <a:spcAft>
              <a:spcPts val="0"/>
            </a:spcAft>
            <a:defRPr/>
          </a:pPr>
          <a:r>
            <a:rPr lang="en-US" sz="1400" b="1" u="none" baseline="0">
              <a:solidFill>
                <a:schemeClr val="tx1"/>
              </a:solidFill>
            </a:rPr>
            <a:t>		</a:t>
          </a:r>
          <a:r>
            <a:rPr lang="en-US" sz="1400" b="0" u="sng" baseline="0">
              <a:solidFill>
                <a:schemeClr val="tx1"/>
              </a:solidFill>
            </a:rPr>
            <a:t>Staff / Professional</a:t>
          </a:r>
          <a:r>
            <a:rPr lang="en-US" sz="1400" b="0" u="none" baseline="0">
              <a:solidFill>
                <a:schemeClr val="tx1"/>
              </a:solidFill>
            </a:rPr>
            <a:t> (Classified, Exempt, Post-Docs, etc.) = </a:t>
          </a:r>
          <a:r>
            <a:rPr lang="en-US" sz="1400" b="1" u="none" baseline="0">
              <a:solidFill>
                <a:schemeClr val="tx1"/>
              </a:solidFill>
            </a:rPr>
            <a:t>SP</a:t>
          </a:r>
          <a:r>
            <a:rPr lang="en-US" sz="1400" b="0" u="none" baseline="0">
              <a:solidFill>
                <a:schemeClr val="tx1"/>
              </a:solidFill>
            </a:rPr>
            <a:t>00002</a:t>
          </a:r>
          <a:r>
            <a:rPr lang="en-US" sz="1400" b="1" u="none" baseline="0">
              <a:solidFill>
                <a:schemeClr val="tx1"/>
              </a:solidFill>
            </a:rPr>
            <a:t>HP</a:t>
          </a:r>
        </a:p>
        <a:p>
          <a:pPr algn="l" fontAlgn="auto">
            <a:spcBef>
              <a:spcPts val="0"/>
            </a:spcBef>
            <a:spcAft>
              <a:spcPts val="0"/>
            </a:spcAft>
            <a:defRPr/>
          </a:pPr>
          <a:r>
            <a:rPr lang="en-US" sz="1400" b="1" u="none" baseline="0">
              <a:solidFill>
                <a:schemeClr val="tx1"/>
              </a:solidFill>
            </a:rPr>
            <a:t>		</a:t>
          </a:r>
          <a:r>
            <a:rPr lang="en-US" sz="1400" b="0" u="sng" baseline="0">
              <a:solidFill>
                <a:schemeClr val="tx1"/>
              </a:solidFill>
            </a:rPr>
            <a:t>Temp Help</a:t>
          </a:r>
          <a:r>
            <a:rPr lang="en-US" sz="1400" b="0" u="none" baseline="0">
              <a:solidFill>
                <a:schemeClr val="tx1"/>
              </a:solidFill>
            </a:rPr>
            <a:t> = </a:t>
          </a:r>
          <a:r>
            <a:rPr lang="en-US" sz="1400" b="1" u="none" baseline="0">
              <a:solidFill>
                <a:schemeClr val="tx1"/>
              </a:solidFill>
            </a:rPr>
            <a:t>STH</a:t>
          </a:r>
          <a:r>
            <a:rPr lang="en-US" sz="1400" b="0" u="none" baseline="0">
              <a:solidFill>
                <a:schemeClr val="tx1"/>
              </a:solidFill>
            </a:rPr>
            <a:t>00002</a:t>
          </a:r>
          <a:r>
            <a:rPr lang="en-US" sz="1400" b="1" u="none" baseline="0">
              <a:solidFill>
                <a:schemeClr val="tx1"/>
              </a:solidFill>
            </a:rPr>
            <a:t>HP</a:t>
          </a:r>
          <a:endParaRPr lang="en-US" sz="1400" b="1" u="sng">
            <a:solidFill>
              <a:schemeClr val="tx1"/>
            </a:solidFill>
          </a:endParaRPr>
        </a:p>
      </xdr:txBody>
    </xdr:sp>
    <xdr:clientData/>
  </xdr:twoCellAnchor>
  <xdr:twoCellAnchor editAs="oneCell">
    <xdr:from>
      <xdr:col>10</xdr:col>
      <xdr:colOff>200025</xdr:colOff>
      <xdr:row>4</xdr:row>
      <xdr:rowOff>324073</xdr:rowOff>
    </xdr:from>
    <xdr:to>
      <xdr:col>15</xdr:col>
      <xdr:colOff>191009</xdr:colOff>
      <xdr:row>6</xdr:row>
      <xdr:rowOff>200096</xdr:rowOff>
    </xdr:to>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296025" y="1400398"/>
          <a:ext cx="3038984" cy="428473"/>
        </a:xfrm>
        <a:prstGeom prst="rect">
          <a:avLst/>
        </a:prstGeom>
        <a:effectLst>
          <a:glow rad="76200">
            <a:srgbClr val="FFC000"/>
          </a:glow>
        </a:effectLst>
      </xdr:spPr>
    </xdr:pic>
    <xdr:clientData/>
  </xdr:twoCellAnchor>
  <xdr:twoCellAnchor editAs="oneCell">
    <xdr:from>
      <xdr:col>8</xdr:col>
      <xdr:colOff>438150</xdr:colOff>
      <xdr:row>36</xdr:row>
      <xdr:rowOff>66675</xdr:rowOff>
    </xdr:from>
    <xdr:to>
      <xdr:col>13</xdr:col>
      <xdr:colOff>520976</xdr:colOff>
      <xdr:row>40</xdr:row>
      <xdr:rowOff>130948</xdr:rowOff>
    </xdr:to>
    <xdr:pic>
      <xdr:nvPicPr>
        <xdr:cNvPr id="11" name="Picture 10">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314950" y="7515225"/>
          <a:ext cx="3130826" cy="84532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152399</xdr:colOff>
      <xdr:row>38</xdr:row>
      <xdr:rowOff>190499</xdr:rowOff>
    </xdr:from>
    <xdr:to>
      <xdr:col>8</xdr:col>
      <xdr:colOff>333374</xdr:colOff>
      <xdr:row>40</xdr:row>
      <xdr:rowOff>161924</xdr:rowOff>
    </xdr:to>
    <xdr:sp macro="" textlink="">
      <xdr:nvSpPr>
        <xdr:cNvPr id="3" name="Left Arrow 2"/>
        <xdr:cNvSpPr/>
      </xdr:nvSpPr>
      <xdr:spPr>
        <a:xfrm>
          <a:off x="2590799" y="7572374"/>
          <a:ext cx="2619375"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0</xdr:col>
      <xdr:colOff>0</xdr:colOff>
      <xdr:row>0</xdr:row>
      <xdr:rowOff>0</xdr:rowOff>
    </xdr:from>
    <xdr:to>
      <xdr:col>15</xdr:col>
      <xdr:colOff>231913</xdr:colOff>
      <xdr:row>38</xdr:row>
      <xdr:rowOff>8709</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0"/>
          <a:ext cx="9425609" cy="7388513"/>
        </a:xfrm>
        <a:prstGeom prst="rect">
          <a:avLst/>
        </a:prstGeom>
      </xdr:spPr>
    </xdr:pic>
    <xdr:clientData/>
  </xdr:twoCellAnchor>
  <xdr:twoCellAnchor editAs="oneCell">
    <xdr:from>
      <xdr:col>8</xdr:col>
      <xdr:colOff>563218</xdr:colOff>
      <xdr:row>38</xdr:row>
      <xdr:rowOff>41413</xdr:rowOff>
    </xdr:from>
    <xdr:to>
      <xdr:col>14</xdr:col>
      <xdr:colOff>16565</xdr:colOff>
      <xdr:row>42</xdr:row>
      <xdr:rowOff>108170</xdr:rowOff>
    </xdr:to>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66522" y="7421217"/>
          <a:ext cx="3130826" cy="84532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180974</xdr:colOff>
      <xdr:row>35</xdr:row>
      <xdr:rowOff>38099</xdr:rowOff>
    </xdr:from>
    <xdr:to>
      <xdr:col>4</xdr:col>
      <xdr:colOff>219075</xdr:colOff>
      <xdr:row>37</xdr:row>
      <xdr:rowOff>9525</xdr:rowOff>
    </xdr:to>
    <xdr:sp macro="" textlink="">
      <xdr:nvSpPr>
        <xdr:cNvPr id="4" name="Left Arrow 3"/>
        <xdr:cNvSpPr/>
      </xdr:nvSpPr>
      <xdr:spPr>
        <a:xfrm>
          <a:off x="5295899" y="6019799"/>
          <a:ext cx="2305051" cy="361951"/>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0</xdr:col>
      <xdr:colOff>190499</xdr:colOff>
      <xdr:row>26</xdr:row>
      <xdr:rowOff>33130</xdr:rowOff>
    </xdr:from>
    <xdr:to>
      <xdr:col>1</xdr:col>
      <xdr:colOff>1656521</xdr:colOff>
      <xdr:row>33</xdr:row>
      <xdr:rowOff>124240</xdr:rowOff>
    </xdr:to>
    <xdr:pic>
      <xdr:nvPicPr>
        <xdr:cNvPr id="6" name="Picture 5"/>
        <xdr:cNvPicPr/>
      </xdr:nvPicPr>
      <xdr:blipFill>
        <a:blip xmlns:r="http://schemas.openxmlformats.org/officeDocument/2006/relationships" r:embed="rId1"/>
        <a:stretch>
          <a:fillRect/>
        </a:stretch>
      </xdr:blipFill>
      <xdr:spPr>
        <a:xfrm>
          <a:off x="190499" y="5251173"/>
          <a:ext cx="2352261" cy="1424610"/>
        </a:xfrm>
        <a:prstGeom prst="rect">
          <a:avLst/>
        </a:prstGeom>
      </xdr:spPr>
    </xdr:pic>
    <xdr:clientData/>
  </xdr:twoCellAnchor>
  <xdr:twoCellAnchor editAs="oneCell">
    <xdr:from>
      <xdr:col>1</xdr:col>
      <xdr:colOff>2447192</xdr:colOff>
      <xdr:row>26</xdr:row>
      <xdr:rowOff>146539</xdr:rowOff>
    </xdr:from>
    <xdr:to>
      <xdr:col>2</xdr:col>
      <xdr:colOff>940076</xdr:colOff>
      <xdr:row>31</xdr:row>
      <xdr:rowOff>39362</xdr:rowOff>
    </xdr:to>
    <xdr:pic>
      <xdr:nvPicPr>
        <xdr:cNvPr id="7" name="Picture 6">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33750" y="5355981"/>
          <a:ext cx="3130826" cy="8453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0</xdr:row>
      <xdr:rowOff>38100</xdr:rowOff>
    </xdr:from>
    <xdr:to>
      <xdr:col>8</xdr:col>
      <xdr:colOff>19051</xdr:colOff>
      <xdr:row>0</xdr:row>
      <xdr:rowOff>400050</xdr:rowOff>
    </xdr:to>
    <xdr:sp macro="" textlink="">
      <xdr:nvSpPr>
        <xdr:cNvPr id="9" name="Left Arrow 8"/>
        <xdr:cNvSpPr/>
      </xdr:nvSpPr>
      <xdr:spPr>
        <a:xfrm>
          <a:off x="8448675" y="38100"/>
          <a:ext cx="2438401"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2</xdr:col>
      <xdr:colOff>298174</xdr:colOff>
      <xdr:row>2</xdr:row>
      <xdr:rowOff>115541</xdr:rowOff>
    </xdr:from>
    <xdr:to>
      <xdr:col>5</xdr:col>
      <xdr:colOff>422413</xdr:colOff>
      <xdr:row>6</xdr:row>
      <xdr:rowOff>124321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36196" y="736737"/>
          <a:ext cx="3130826" cy="84532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85726</xdr:colOff>
      <xdr:row>13</xdr:row>
      <xdr:rowOff>0</xdr:rowOff>
    </xdr:from>
    <xdr:to>
      <xdr:col>15</xdr:col>
      <xdr:colOff>561976</xdr:colOff>
      <xdr:row>16</xdr:row>
      <xdr:rowOff>38100</xdr:rowOff>
    </xdr:to>
    <xdr:sp macro="" textlink="">
      <xdr:nvSpPr>
        <xdr:cNvPr id="2" name="Rectangle 1"/>
        <xdr:cNvSpPr/>
      </xdr:nvSpPr>
      <xdr:spPr>
        <a:xfrm>
          <a:off x="85726" y="2752725"/>
          <a:ext cx="9620250" cy="609600"/>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a:solidFill>
                <a:schemeClr val="tx1"/>
              </a:solidFill>
            </a:rPr>
            <a:t>Reappointment</a:t>
          </a:r>
          <a:r>
            <a:rPr lang="en-US" sz="1400" b="1" u="none">
              <a:solidFill>
                <a:schemeClr val="tx1"/>
              </a:solidFill>
            </a:rPr>
            <a:t> </a:t>
          </a:r>
          <a:r>
            <a:rPr lang="en-US" sz="1400" b="1" u="none">
              <a:solidFill>
                <a:schemeClr val="tx1"/>
              </a:solidFill>
              <a:latin typeface="Calibri" panose="020F0502020204030204" pitchFamily="34" charset="0"/>
            </a:rPr>
            <a:t>→ </a:t>
          </a:r>
          <a:r>
            <a:rPr lang="en-US" sz="1400">
              <a:solidFill>
                <a:schemeClr val="tx1"/>
              </a:solidFill>
            </a:rPr>
            <a:t>When the employee has a break-in-service, meaning he/she has worked for the University in the past and will have a point in between the old and new position where they do not hold an active job</a:t>
          </a:r>
        </a:p>
      </xdr:txBody>
    </xdr:sp>
    <xdr:clientData/>
  </xdr:twoCellAnchor>
  <xdr:twoCellAnchor>
    <xdr:from>
      <xdr:col>0</xdr:col>
      <xdr:colOff>76200</xdr:colOff>
      <xdr:row>3</xdr:row>
      <xdr:rowOff>95253</xdr:rowOff>
    </xdr:from>
    <xdr:to>
      <xdr:col>15</xdr:col>
      <xdr:colOff>561975</xdr:colOff>
      <xdr:row>7</xdr:row>
      <xdr:rowOff>85725</xdr:rowOff>
    </xdr:to>
    <xdr:sp macro="" textlink="">
      <xdr:nvSpPr>
        <xdr:cNvPr id="3" name="Rectangle 2"/>
        <xdr:cNvSpPr/>
      </xdr:nvSpPr>
      <xdr:spPr>
        <a:xfrm>
          <a:off x="76200" y="942978"/>
          <a:ext cx="9629775" cy="752472"/>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baseline="0">
              <a:solidFill>
                <a:schemeClr val="tx1"/>
              </a:solidFill>
            </a:rPr>
            <a:t>Original Appointment</a:t>
          </a:r>
          <a:r>
            <a:rPr lang="en-US" sz="1400" b="1" u="none" baseline="0">
              <a:solidFill>
                <a:schemeClr val="tx1"/>
              </a:solidFill>
            </a:rPr>
            <a:t> </a:t>
          </a:r>
          <a:r>
            <a:rPr lang="en-US" sz="1400" b="1" u="none" baseline="0">
              <a:solidFill>
                <a:schemeClr val="tx1"/>
              </a:solidFill>
              <a:latin typeface="Calibri" panose="020F0502020204030204" pitchFamily="34" charset="0"/>
            </a:rPr>
            <a:t>→ </a:t>
          </a:r>
          <a:r>
            <a:rPr lang="en-US" sz="1400" baseline="0">
              <a:solidFill>
                <a:schemeClr val="tx1"/>
              </a:solidFill>
            </a:rPr>
            <a:t>When a person has never held a position with the University in the past.  If an employee is working in a Temporary Help Non-PERSI or Work Study position and begins working in a PERSI or Board Appointed position, their EPAF will need to use an Original Appointment, there can be a second original appointment </a:t>
          </a:r>
          <a:endParaRPr lang="en-US" sz="1400">
            <a:solidFill>
              <a:schemeClr val="tx1"/>
            </a:solidFill>
          </a:endParaRPr>
        </a:p>
      </xdr:txBody>
    </xdr:sp>
    <xdr:clientData/>
  </xdr:twoCellAnchor>
  <xdr:twoCellAnchor>
    <xdr:from>
      <xdr:col>0</xdr:col>
      <xdr:colOff>85724</xdr:colOff>
      <xdr:row>8</xdr:row>
      <xdr:rowOff>19050</xdr:rowOff>
    </xdr:from>
    <xdr:to>
      <xdr:col>15</xdr:col>
      <xdr:colOff>552449</xdr:colOff>
      <xdr:row>12</xdr:row>
      <xdr:rowOff>85725</xdr:rowOff>
    </xdr:to>
    <xdr:sp macro="" textlink="">
      <xdr:nvSpPr>
        <xdr:cNvPr id="4" name="Rectangle 3"/>
        <xdr:cNvSpPr/>
      </xdr:nvSpPr>
      <xdr:spPr>
        <a:xfrm>
          <a:off x="85724" y="1819275"/>
          <a:ext cx="9610725" cy="828675"/>
        </a:xfrm>
        <a:prstGeom prst="rect">
          <a:avLst/>
        </a:prstGeom>
        <a:gradFill flip="none" rotWithShape="1">
          <a:gsLst>
            <a:gs pos="0">
              <a:srgbClr val="B18E5F">
                <a:tint val="66000"/>
                <a:satMod val="160000"/>
              </a:srgbClr>
            </a:gs>
            <a:gs pos="50000">
              <a:srgbClr val="B18E5F">
                <a:tint val="44500"/>
                <a:satMod val="160000"/>
              </a:srgbClr>
            </a:gs>
            <a:gs pos="100000">
              <a:srgbClr val="B18E5F">
                <a:tint val="23500"/>
                <a:satMod val="160000"/>
              </a:srgbClr>
            </a:gs>
          </a:gsLst>
          <a:lin ang="2700000" scaled="1"/>
          <a:tileRect/>
        </a:gra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baseline="0">
              <a:solidFill>
                <a:schemeClr val="tx1"/>
              </a:solidFill>
            </a:rPr>
            <a:t>Additional Appointment</a:t>
          </a:r>
          <a:r>
            <a:rPr lang="en-US" sz="1400" b="1" u="none" baseline="0">
              <a:solidFill>
                <a:schemeClr val="tx1"/>
              </a:solidFill>
            </a:rPr>
            <a:t> </a:t>
          </a:r>
          <a:r>
            <a:rPr lang="en-US" sz="1400" b="1" u="none" baseline="0">
              <a:solidFill>
                <a:schemeClr val="tx1"/>
              </a:solidFill>
              <a:latin typeface="Calibri" panose="020F0502020204030204" pitchFamily="34" charset="0"/>
            </a:rPr>
            <a:t>→ </a:t>
          </a:r>
          <a:r>
            <a:rPr lang="en-US" sz="1400" baseline="0">
              <a:solidFill>
                <a:schemeClr val="tx1"/>
              </a:solidFill>
            </a:rPr>
            <a:t>When a person adds a second job while already holding an active position.  Exception:  you cannot add a Board Appointed position to a Temporary Help position; you must use reappointment or original appointment, which will set the new position as primary</a:t>
          </a:r>
          <a:endParaRPr lang="en-US" sz="1400">
            <a:solidFill>
              <a:schemeClr val="tx1"/>
            </a:solidFill>
          </a:endParaRPr>
        </a:p>
      </xdr:txBody>
    </xdr:sp>
    <xdr:clientData/>
  </xdr:twoCellAnchor>
  <xdr:twoCellAnchor>
    <xdr:from>
      <xdr:col>0</xdr:col>
      <xdr:colOff>66676</xdr:colOff>
      <xdr:row>16</xdr:row>
      <xdr:rowOff>152400</xdr:rowOff>
    </xdr:from>
    <xdr:to>
      <xdr:col>15</xdr:col>
      <xdr:colOff>514350</xdr:colOff>
      <xdr:row>25</xdr:row>
      <xdr:rowOff>57150</xdr:rowOff>
    </xdr:to>
    <xdr:sp macro="" textlink="">
      <xdr:nvSpPr>
        <xdr:cNvPr id="5" name="Rectangle 4"/>
        <xdr:cNvSpPr/>
      </xdr:nvSpPr>
      <xdr:spPr>
        <a:xfrm>
          <a:off x="66676" y="3438525"/>
          <a:ext cx="9591674" cy="1619250"/>
        </a:xfrm>
        <a:prstGeom prst="rect">
          <a:avLst/>
        </a:prstGeom>
        <a:gradFill flip="none" rotWithShape="1">
          <a:gsLst>
            <a:gs pos="0">
              <a:srgbClr val="B18E5F">
                <a:tint val="66000"/>
                <a:satMod val="160000"/>
              </a:srgbClr>
            </a:gs>
            <a:gs pos="50000">
              <a:srgbClr val="B18E5F">
                <a:tint val="44500"/>
                <a:satMod val="160000"/>
              </a:srgbClr>
            </a:gs>
            <a:gs pos="100000">
              <a:srgbClr val="B18E5F">
                <a:tint val="23500"/>
                <a:satMod val="160000"/>
              </a:srgbClr>
            </a:gs>
          </a:gsLst>
          <a:lin ang="2700000" scaled="1"/>
          <a:tileRect/>
        </a:gra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a:solidFill>
                <a:schemeClr val="tx1"/>
              </a:solidFill>
            </a:rPr>
            <a:t>Change Appointment</a:t>
          </a:r>
          <a:r>
            <a:rPr lang="en-US" sz="1400">
              <a:solidFill>
                <a:schemeClr val="tx1"/>
              </a:solidFill>
            </a:rPr>
            <a:t> </a:t>
          </a:r>
          <a:r>
            <a:rPr lang="en-US" sz="1400" b="1">
              <a:solidFill>
                <a:schemeClr val="tx1"/>
              </a:solidFill>
              <a:latin typeface="Calibri" panose="020F0502020204030204" pitchFamily="34" charset="0"/>
            </a:rPr>
            <a:t>→</a:t>
          </a:r>
          <a:r>
            <a:rPr lang="en-US" sz="1400">
              <a:solidFill>
                <a:schemeClr val="tx1"/>
              </a:solidFill>
              <a:latin typeface="Calibri" panose="020F0502020204030204" pitchFamily="34" charset="0"/>
            </a:rPr>
            <a:t> </a:t>
          </a:r>
          <a:r>
            <a:rPr lang="en-US" sz="1400">
              <a:solidFill>
                <a:schemeClr val="tx1"/>
              </a:solidFill>
            </a:rPr>
            <a:t>Lateral transfer from one active position to another position:</a:t>
          </a:r>
          <a:r>
            <a:rPr lang="en-US" sz="1400" baseline="0">
              <a:solidFill>
                <a:schemeClr val="tx1"/>
              </a:solidFill>
            </a:rPr>
            <a:t>  </a:t>
          </a:r>
        </a:p>
        <a:p>
          <a:pPr marL="0" marR="0" indent="0" algn="l" defTabSz="914400" rtl="0" eaLnBrk="1" fontAlgn="auto" latinLnBrk="0" hangingPunct="1">
            <a:lnSpc>
              <a:spcPct val="100000"/>
            </a:lnSpc>
            <a:spcBef>
              <a:spcPts val="0"/>
            </a:spcBef>
            <a:spcAft>
              <a:spcPts val="0"/>
            </a:spcAft>
            <a:buClrTx/>
            <a:buSzTx/>
            <a:buFontTx/>
            <a:buNone/>
            <a:tabLst/>
            <a:defRPr/>
          </a:pPr>
          <a:r>
            <a:rPr lang="en-US" sz="1400" kern="1200" baseline="0">
              <a:solidFill>
                <a:sysClr val="windowText" lastClr="000000"/>
              </a:solidFill>
              <a:effectLst/>
              <a:latin typeface="+mn-lt"/>
              <a:ea typeface="+mn-ea"/>
              <a:cs typeface="+mn-cs"/>
            </a:rPr>
            <a:t>-</a:t>
          </a:r>
          <a:r>
            <a:rPr lang="en-US" sz="1400" u="sng" kern="1200" baseline="0">
              <a:solidFill>
                <a:sysClr val="windowText" lastClr="000000"/>
              </a:solidFill>
              <a:effectLst/>
              <a:latin typeface="+mn-lt"/>
              <a:ea typeface="+mn-ea"/>
              <a:cs typeface="+mn-cs"/>
            </a:rPr>
            <a:t>Temp Help</a:t>
          </a:r>
          <a:r>
            <a:rPr lang="en-US" sz="1400" kern="1200" baseline="0">
              <a:solidFill>
                <a:sysClr val="windowText" lastClr="000000"/>
              </a:solidFill>
              <a:effectLst/>
              <a:latin typeface="+mn-lt"/>
              <a:ea typeface="+mn-ea"/>
              <a:cs typeface="+mn-cs"/>
            </a:rPr>
            <a:t>:  From Student (ST / SF / SI) to Non-Student Non-PERSI (T4) position and suffix (</a:t>
          </a:r>
          <a:r>
            <a:rPr lang="en-US" sz="1400" b="1" kern="1200" baseline="0">
              <a:solidFill>
                <a:sysClr val="windowText" lastClr="000000"/>
              </a:solidFill>
              <a:effectLst/>
              <a:latin typeface="+mn-lt"/>
              <a:ea typeface="+mn-ea"/>
              <a:cs typeface="+mn-cs"/>
            </a:rPr>
            <a:t>IHCNPS</a:t>
          </a:r>
          <a:r>
            <a:rPr lang="en-US" sz="1400" kern="1200" baseline="0">
              <a:solidFill>
                <a:sysClr val="windowText" lastClr="000000"/>
              </a:solidFill>
              <a:effectLst/>
              <a:latin typeface="+mn-lt"/>
              <a:ea typeface="+mn-ea"/>
              <a:cs typeface="+mn-cs"/>
            </a:rPr>
            <a:t>)</a:t>
          </a:r>
          <a:endParaRPr lang="en-US" sz="1400">
            <a:solidFill>
              <a:sysClr val="windowText" lastClr="000000"/>
            </a:solidFill>
            <a:effectLst/>
          </a:endParaRPr>
        </a:p>
        <a:p>
          <a:pPr algn="l" fontAlgn="auto">
            <a:spcBef>
              <a:spcPts val="0"/>
            </a:spcBef>
            <a:spcAft>
              <a:spcPts val="0"/>
            </a:spcAft>
            <a:defRPr/>
          </a:pPr>
          <a:r>
            <a:rPr lang="en-US" sz="1400">
              <a:solidFill>
                <a:schemeClr val="tx1"/>
              </a:solidFill>
            </a:rPr>
            <a:t>-From IP (PERSI) position to another IP (PERSI) position (</a:t>
          </a:r>
          <a:r>
            <a:rPr lang="en-US" sz="1400" b="1">
              <a:solidFill>
                <a:schemeClr val="tx1"/>
              </a:solidFill>
            </a:rPr>
            <a:t>IPCNPS</a:t>
          </a:r>
          <a:r>
            <a:rPr lang="en-US" sz="1400">
              <a:solidFill>
                <a:schemeClr val="tx1"/>
              </a:solidFill>
            </a:rPr>
            <a:t>)</a:t>
          </a:r>
        </a:p>
        <a:p>
          <a:pPr algn="l" fontAlgn="auto">
            <a:spcBef>
              <a:spcPts val="0"/>
            </a:spcBef>
            <a:spcAft>
              <a:spcPts val="0"/>
            </a:spcAft>
            <a:defRPr/>
          </a:pPr>
          <a:r>
            <a:rPr lang="en-US" sz="1400">
              <a:solidFill>
                <a:schemeClr val="tx1"/>
              </a:solidFill>
            </a:rPr>
            <a:t>-Transfer from</a:t>
          </a:r>
          <a:r>
            <a:rPr lang="en-US" sz="1400" baseline="0">
              <a:solidFill>
                <a:schemeClr val="tx1"/>
              </a:solidFill>
            </a:rPr>
            <a:t> IP (PERSI) position to Classified position (</a:t>
          </a:r>
          <a:r>
            <a:rPr lang="en-US" sz="1400" b="1" baseline="0">
              <a:solidFill>
                <a:schemeClr val="tx1"/>
              </a:solidFill>
            </a:rPr>
            <a:t>CTPCNP</a:t>
          </a:r>
          <a:r>
            <a:rPr lang="en-US" sz="1400" baseline="0">
              <a:solidFill>
                <a:schemeClr val="tx1"/>
              </a:solidFill>
            </a:rPr>
            <a:t>, </a:t>
          </a:r>
          <a:r>
            <a:rPr lang="en-US" sz="1400" b="1" baseline="0">
              <a:solidFill>
                <a:schemeClr val="tx1"/>
              </a:solidFill>
            </a:rPr>
            <a:t>CPPCNP</a:t>
          </a:r>
          <a:r>
            <a:rPr lang="en-US" sz="1400" baseline="0">
              <a:solidFill>
                <a:schemeClr val="tx1"/>
              </a:solidFill>
            </a:rPr>
            <a:t>)</a:t>
          </a:r>
        </a:p>
        <a:p>
          <a:pPr algn="l" fontAlgn="auto">
            <a:spcBef>
              <a:spcPts val="0"/>
            </a:spcBef>
            <a:spcAft>
              <a:spcPts val="0"/>
            </a:spcAft>
            <a:defRPr/>
          </a:pPr>
          <a:r>
            <a:rPr lang="en-US" sz="1400" baseline="0">
              <a:solidFill>
                <a:schemeClr val="tx1"/>
              </a:solidFill>
            </a:rPr>
            <a:t>-Transfer from IP (PERSI) position to Exempt position (</a:t>
          </a:r>
          <a:r>
            <a:rPr lang="en-US" sz="1400" b="1" baseline="0">
              <a:solidFill>
                <a:schemeClr val="tx1"/>
              </a:solidFill>
            </a:rPr>
            <a:t>ETPENP, EPPENP)</a:t>
          </a:r>
          <a:endParaRPr lang="en-US" sz="1400" baseline="0">
            <a:solidFill>
              <a:schemeClr val="tx1"/>
            </a:solidFill>
          </a:endParaRPr>
        </a:p>
        <a:p>
          <a:pPr algn="l" fontAlgn="auto">
            <a:spcBef>
              <a:spcPts val="0"/>
            </a:spcBef>
            <a:spcAft>
              <a:spcPts val="0"/>
            </a:spcAft>
            <a:defRPr/>
          </a:pPr>
          <a:r>
            <a:rPr lang="en-US" sz="1400" baseline="0">
              <a:solidFill>
                <a:schemeClr val="tx1"/>
              </a:solidFill>
            </a:rPr>
            <a:t>-Transfer From Board Appointed to Classified or Exempt position (</a:t>
          </a:r>
          <a:r>
            <a:rPr lang="en-US" sz="1400" b="1" baseline="0">
              <a:solidFill>
                <a:schemeClr val="tx1"/>
              </a:solidFill>
            </a:rPr>
            <a:t>CPPCPT</a:t>
          </a:r>
          <a:r>
            <a:rPr lang="en-US" sz="1400" baseline="0">
              <a:solidFill>
                <a:schemeClr val="tx1"/>
              </a:solidFill>
            </a:rPr>
            <a:t>, </a:t>
          </a:r>
          <a:r>
            <a:rPr lang="en-US" sz="1400" b="1" baseline="0">
              <a:solidFill>
                <a:schemeClr val="tx1"/>
              </a:solidFill>
            </a:rPr>
            <a:t>CTPCPN</a:t>
          </a:r>
          <a:r>
            <a:rPr lang="en-US" sz="1400" baseline="0">
              <a:solidFill>
                <a:schemeClr val="tx1"/>
              </a:solidFill>
            </a:rPr>
            <a:t>, </a:t>
          </a:r>
          <a:r>
            <a:rPr lang="en-US" sz="1400" b="1" baseline="0">
              <a:solidFill>
                <a:schemeClr val="tx1"/>
              </a:solidFill>
            </a:rPr>
            <a:t>EPPCPT</a:t>
          </a:r>
          <a:r>
            <a:rPr lang="en-US" sz="1400" baseline="0">
              <a:solidFill>
                <a:schemeClr val="tx1"/>
              </a:solidFill>
            </a:rPr>
            <a:t>, </a:t>
          </a:r>
          <a:r>
            <a:rPr lang="en-US" sz="1400" b="1" baseline="0">
              <a:solidFill>
                <a:schemeClr val="tx1"/>
              </a:solidFill>
            </a:rPr>
            <a:t>ETPCPN</a:t>
          </a:r>
          <a:r>
            <a:rPr lang="en-US" sz="1400" baseline="0">
              <a:solidFill>
                <a:schemeClr val="tx1"/>
              </a:solidFill>
            </a:rPr>
            <a:t>)</a:t>
          </a:r>
        </a:p>
      </xdr:txBody>
    </xdr:sp>
    <xdr:clientData/>
  </xdr:twoCellAnchor>
  <xdr:twoCellAnchor>
    <xdr:from>
      <xdr:col>0</xdr:col>
      <xdr:colOff>85725</xdr:colOff>
      <xdr:row>25</xdr:row>
      <xdr:rowOff>190499</xdr:rowOff>
    </xdr:from>
    <xdr:to>
      <xdr:col>15</xdr:col>
      <xdr:colOff>542925</xdr:colOff>
      <xdr:row>28</xdr:row>
      <xdr:rowOff>171450</xdr:rowOff>
    </xdr:to>
    <xdr:sp macro="" textlink="">
      <xdr:nvSpPr>
        <xdr:cNvPr id="6" name="Rectangle 5"/>
        <xdr:cNvSpPr/>
      </xdr:nvSpPr>
      <xdr:spPr>
        <a:xfrm>
          <a:off x="85725" y="5191124"/>
          <a:ext cx="9601200" cy="552451"/>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a:solidFill>
                <a:schemeClr val="tx1"/>
              </a:solidFill>
            </a:rPr>
            <a:t>Promotion</a:t>
          </a:r>
          <a:r>
            <a:rPr lang="en-US" sz="1400" b="1" u="sng" baseline="0">
              <a:solidFill>
                <a:schemeClr val="tx1"/>
              </a:solidFill>
            </a:rPr>
            <a:t> to New PCN</a:t>
          </a:r>
          <a:r>
            <a:rPr lang="en-US" sz="1400" b="0" u="none" baseline="0">
              <a:solidFill>
                <a:schemeClr val="tx1"/>
              </a:solidFill>
            </a:rPr>
            <a:t> </a:t>
          </a:r>
          <a:r>
            <a:rPr lang="en-US" sz="1400" b="1" u="none" baseline="0">
              <a:solidFill>
                <a:schemeClr val="tx1"/>
              </a:solidFill>
              <a:latin typeface="Calibri" panose="020F0502020204030204" pitchFamily="34" charset="0"/>
            </a:rPr>
            <a:t>→</a:t>
          </a:r>
          <a:r>
            <a:rPr lang="en-US" sz="1400" b="0" u="none" baseline="0">
              <a:solidFill>
                <a:schemeClr val="tx1"/>
              </a:solidFill>
              <a:latin typeface="Calibri" panose="020F0502020204030204" pitchFamily="34" charset="0"/>
            </a:rPr>
            <a:t> </a:t>
          </a:r>
          <a:r>
            <a:rPr lang="en-US" sz="1400" b="0" u="none">
              <a:solidFill>
                <a:schemeClr val="tx1"/>
              </a:solidFill>
            </a:rPr>
            <a:t>Change</a:t>
          </a:r>
          <a:r>
            <a:rPr lang="en-US" sz="1400">
              <a:solidFill>
                <a:schemeClr val="tx1"/>
              </a:solidFill>
            </a:rPr>
            <a:t> to a new PCN for a higher paying job or a job with the title of a higher pay grade,</a:t>
          </a:r>
          <a:r>
            <a:rPr lang="en-US" sz="1400" baseline="0">
              <a:solidFill>
                <a:schemeClr val="tx1"/>
              </a:solidFill>
            </a:rPr>
            <a:t> without a job search (with approval)</a:t>
          </a:r>
          <a:r>
            <a:rPr lang="en-US" sz="1400">
              <a:solidFill>
                <a:schemeClr val="tx1"/>
              </a:solidFill>
            </a:rPr>
            <a:t>.  Exception:  only used for board appointed employees</a:t>
          </a:r>
        </a:p>
      </xdr:txBody>
    </xdr:sp>
    <xdr:clientData/>
  </xdr:twoCellAnchor>
  <xdr:twoCellAnchor>
    <xdr:from>
      <xdr:col>0</xdr:col>
      <xdr:colOff>85725</xdr:colOff>
      <xdr:row>29</xdr:row>
      <xdr:rowOff>95251</xdr:rowOff>
    </xdr:from>
    <xdr:to>
      <xdr:col>15</xdr:col>
      <xdr:colOff>581025</xdr:colOff>
      <xdr:row>33</xdr:row>
      <xdr:rowOff>38101</xdr:rowOff>
    </xdr:to>
    <xdr:sp macro="" textlink="">
      <xdr:nvSpPr>
        <xdr:cNvPr id="7" name="Rectangle 6"/>
        <xdr:cNvSpPr/>
      </xdr:nvSpPr>
      <xdr:spPr>
        <a:xfrm>
          <a:off x="85725" y="5857876"/>
          <a:ext cx="9639300" cy="704850"/>
        </a:xfrm>
        <a:prstGeom prst="rect">
          <a:avLst/>
        </a:prstGeom>
        <a:gradFill flip="none" rotWithShape="1">
          <a:gsLst>
            <a:gs pos="0">
              <a:srgbClr val="B18E5F">
                <a:tint val="66000"/>
                <a:satMod val="160000"/>
              </a:srgbClr>
            </a:gs>
            <a:gs pos="50000">
              <a:srgbClr val="B18E5F">
                <a:tint val="44500"/>
                <a:satMod val="160000"/>
              </a:srgbClr>
            </a:gs>
            <a:gs pos="100000">
              <a:srgbClr val="B18E5F">
                <a:tint val="23500"/>
                <a:satMod val="160000"/>
              </a:srgbClr>
            </a:gs>
          </a:gsLst>
          <a:lin ang="2700000" scaled="1"/>
          <a:tileRect/>
        </a:gra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a:solidFill>
                <a:schemeClr val="tx1"/>
              </a:solidFill>
            </a:rPr>
            <a:t>Continued Appointment</a:t>
          </a:r>
          <a:r>
            <a:rPr lang="en-US" sz="1400" b="1" u="none">
              <a:solidFill>
                <a:schemeClr val="tx1"/>
              </a:solidFill>
            </a:rPr>
            <a:t> </a:t>
          </a:r>
          <a:r>
            <a:rPr lang="en-US" sz="1400" b="1" u="none">
              <a:solidFill>
                <a:schemeClr val="tx1"/>
              </a:solidFill>
              <a:latin typeface="Calibri" panose="020F0502020204030204" pitchFamily="34" charset="0"/>
            </a:rPr>
            <a:t>→ </a:t>
          </a:r>
          <a:r>
            <a:rPr lang="en-US" sz="1400" b="0" u="none">
              <a:solidFill>
                <a:schemeClr val="tx1"/>
              </a:solidFill>
              <a:latin typeface="Calibri" panose="020F0502020204030204" pitchFamily="34" charset="0"/>
            </a:rPr>
            <a:t>Departments can extend the job without a break-in</a:t>
          </a:r>
          <a:r>
            <a:rPr lang="en-US" sz="1400" b="0" u="none" baseline="0">
              <a:solidFill>
                <a:schemeClr val="tx1"/>
              </a:solidFill>
              <a:latin typeface="Calibri" panose="020F0502020204030204" pitchFamily="34" charset="0"/>
            </a:rPr>
            <a:t>-service (one-day break)  </a:t>
          </a:r>
        </a:p>
        <a:p>
          <a:pPr algn="l" fontAlgn="auto">
            <a:spcBef>
              <a:spcPts val="0"/>
            </a:spcBef>
            <a:spcAft>
              <a:spcPts val="0"/>
            </a:spcAft>
            <a:defRPr/>
          </a:pPr>
          <a:r>
            <a:rPr lang="en-US" sz="1400" u="none" kern="1200">
              <a:solidFill>
                <a:sysClr val="windowText" lastClr="000000"/>
              </a:solidFill>
              <a:effectLst/>
              <a:latin typeface="+mn-lt"/>
              <a:ea typeface="+mn-ea"/>
              <a:cs typeface="+mn-cs"/>
            </a:rPr>
            <a:t>Graduate Assistant</a:t>
          </a:r>
          <a:r>
            <a:rPr lang="en-US" sz="1400" kern="1200">
              <a:solidFill>
                <a:sysClr val="windowText" lastClr="000000"/>
              </a:solidFill>
              <a:effectLst/>
              <a:latin typeface="+mn-lt"/>
              <a:ea typeface="+mn-ea"/>
              <a:cs typeface="+mn-cs"/>
            </a:rPr>
            <a:t>:  </a:t>
          </a:r>
          <a:r>
            <a:rPr lang="en-US" sz="1400" b="1" u="sng" kern="1200">
              <a:solidFill>
                <a:sysClr val="windowText" lastClr="000000"/>
              </a:solidFill>
              <a:effectLst/>
              <a:latin typeface="+mn-lt"/>
              <a:ea typeface="+mn-ea"/>
              <a:cs typeface="+mn-cs"/>
            </a:rPr>
            <a:t>TACASP / TPCASP</a:t>
          </a:r>
          <a:r>
            <a:rPr lang="en-US" sz="1400" kern="1200">
              <a:solidFill>
                <a:sysClr val="windowText" lastClr="000000"/>
              </a:solidFill>
              <a:effectLst/>
              <a:latin typeface="+mn-lt"/>
              <a:ea typeface="+mn-ea"/>
              <a:cs typeface="+mn-cs"/>
            </a:rPr>
            <a:t>  	</a:t>
          </a:r>
          <a:r>
            <a:rPr lang="en-US" sz="1400" u="none" kern="1200">
              <a:solidFill>
                <a:sysClr val="windowText" lastClr="000000"/>
              </a:solidFill>
              <a:effectLst/>
              <a:latin typeface="+mn-lt"/>
              <a:ea typeface="+mn-ea"/>
              <a:cs typeface="+mn-cs"/>
            </a:rPr>
            <a:t>Temp Help:</a:t>
          </a:r>
          <a:r>
            <a:rPr lang="en-US" sz="1400" kern="1200">
              <a:solidFill>
                <a:sysClr val="windowText" lastClr="000000"/>
              </a:solidFill>
              <a:effectLst/>
              <a:latin typeface="+mn-lt"/>
              <a:ea typeface="+mn-ea"/>
              <a:cs typeface="+mn-cs"/>
            </a:rPr>
            <a:t>  </a:t>
          </a:r>
          <a:r>
            <a:rPr lang="en-US" sz="1400" b="1" u="sng" kern="1200">
              <a:solidFill>
                <a:sysClr val="windowText" lastClr="000000"/>
              </a:solidFill>
              <a:effectLst/>
              <a:latin typeface="+mn-lt"/>
              <a:ea typeface="+mn-ea"/>
              <a:cs typeface="+mn-cs"/>
            </a:rPr>
            <a:t>IHFCSP</a:t>
          </a:r>
          <a:r>
            <a:rPr lang="en-US" sz="1400" kern="1200">
              <a:solidFill>
                <a:sysClr val="windowText" lastClr="000000"/>
              </a:solidFill>
              <a:effectLst/>
              <a:latin typeface="+mn-lt"/>
              <a:ea typeface="+mn-ea"/>
              <a:cs typeface="+mn-cs"/>
            </a:rPr>
            <a:t>  </a:t>
          </a:r>
          <a:endParaRPr lang="en-US" sz="1800">
            <a:solidFill>
              <a:sysClr val="windowText" lastClr="000000"/>
            </a:solidFill>
          </a:endParaRPr>
        </a:p>
      </xdr:txBody>
    </xdr:sp>
    <xdr:clientData/>
  </xdr:twoCellAnchor>
  <xdr:twoCellAnchor>
    <xdr:from>
      <xdr:col>4</xdr:col>
      <xdr:colOff>152399</xdr:colOff>
      <xdr:row>33</xdr:row>
      <xdr:rowOff>190499</xdr:rowOff>
    </xdr:from>
    <xdr:to>
      <xdr:col>8</xdr:col>
      <xdr:colOff>333374</xdr:colOff>
      <xdr:row>35</xdr:row>
      <xdr:rowOff>161924</xdr:rowOff>
    </xdr:to>
    <xdr:sp macro="" textlink="">
      <xdr:nvSpPr>
        <xdr:cNvPr id="8" name="Left Arrow 7"/>
        <xdr:cNvSpPr/>
      </xdr:nvSpPr>
      <xdr:spPr>
        <a:xfrm>
          <a:off x="2590799" y="6372224"/>
          <a:ext cx="2619375"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8</xdr:col>
      <xdr:colOff>457200</xdr:colOff>
      <xdr:row>33</xdr:row>
      <xdr:rowOff>142875</xdr:rowOff>
    </xdr:from>
    <xdr:to>
      <xdr:col>13</xdr:col>
      <xdr:colOff>540026</xdr:colOff>
      <xdr:row>38</xdr:row>
      <xdr:rowOff>16648</xdr:rowOff>
    </xdr:to>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34000" y="6696075"/>
          <a:ext cx="3130826" cy="84532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66675</xdr:colOff>
      <xdr:row>8</xdr:row>
      <xdr:rowOff>180975</xdr:rowOff>
    </xdr:from>
    <xdr:to>
      <xdr:col>15</xdr:col>
      <xdr:colOff>542925</xdr:colOff>
      <xdr:row>13</xdr:row>
      <xdr:rowOff>142875</xdr:rowOff>
    </xdr:to>
    <xdr:sp macro="" textlink="">
      <xdr:nvSpPr>
        <xdr:cNvPr id="2" name="Rectangle 1"/>
        <xdr:cNvSpPr/>
      </xdr:nvSpPr>
      <xdr:spPr>
        <a:xfrm>
          <a:off x="66675" y="1895475"/>
          <a:ext cx="9620250" cy="914400"/>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kern="1200">
              <a:solidFill>
                <a:sysClr val="windowText" lastClr="000000"/>
              </a:solidFill>
              <a:effectLst/>
              <a:latin typeface="+mn-lt"/>
              <a:ea typeface="+mn-ea"/>
              <a:cs typeface="+mn-cs"/>
            </a:rPr>
            <a:t>Personnel Date</a:t>
          </a:r>
          <a:r>
            <a:rPr lang="en-US" sz="1400" b="1" u="none" kern="1200">
              <a:solidFill>
                <a:sysClr val="windowText" lastClr="000000"/>
              </a:solidFill>
              <a:effectLst/>
              <a:latin typeface="+mn-lt"/>
              <a:ea typeface="+mn-ea"/>
              <a:cs typeface="+mn-cs"/>
            </a:rPr>
            <a:t> </a:t>
          </a:r>
          <a:r>
            <a:rPr lang="en-US" sz="1400" b="1" u="none" kern="1200">
              <a:solidFill>
                <a:sysClr val="windowText" lastClr="000000"/>
              </a:solidFill>
              <a:effectLst/>
              <a:latin typeface="Calibri" panose="020F0502020204030204" pitchFamily="34" charset="0"/>
              <a:ea typeface="+mn-ea"/>
              <a:cs typeface="+mn-cs"/>
            </a:rPr>
            <a:t>→ </a:t>
          </a:r>
          <a:r>
            <a:rPr lang="en-US" sz="1400" u="none" kern="1200">
              <a:solidFill>
                <a:sysClr val="windowText" lastClr="000000"/>
              </a:solidFill>
              <a:effectLst/>
              <a:latin typeface="+mn-lt"/>
              <a:ea typeface="+mn-ea"/>
              <a:cs typeface="+mn-cs"/>
            </a:rPr>
            <a:t>Date</a:t>
          </a:r>
          <a:r>
            <a:rPr lang="en-US" sz="1400" kern="1200">
              <a:solidFill>
                <a:sysClr val="windowText" lastClr="000000"/>
              </a:solidFill>
              <a:effectLst/>
              <a:latin typeface="+mn-lt"/>
              <a:ea typeface="+mn-ea"/>
              <a:cs typeface="+mn-cs"/>
            </a:rPr>
            <a:t> meant to show when a particular employee transaction </a:t>
          </a:r>
          <a:r>
            <a:rPr lang="en-US" sz="1400" u="sng" kern="1200">
              <a:solidFill>
                <a:sysClr val="windowText" lastClr="000000"/>
              </a:solidFill>
              <a:effectLst/>
              <a:latin typeface="+mn-lt"/>
              <a:ea typeface="+mn-ea"/>
              <a:cs typeface="+mn-cs"/>
            </a:rPr>
            <a:t>should have</a:t>
          </a:r>
          <a:r>
            <a:rPr lang="en-US" sz="1400" kern="1200">
              <a:solidFill>
                <a:sysClr val="windowText" lastClr="000000"/>
              </a:solidFill>
              <a:effectLst/>
              <a:latin typeface="+mn-lt"/>
              <a:ea typeface="+mn-ea"/>
              <a:cs typeface="+mn-cs"/>
            </a:rPr>
            <a:t> occurred.  Since you cannot update job information prior to the Last Paid Date, you may not always be able to change it on the actual date of change.  Or you may miss the EPAF deadline for the pay period.  It is recommended to note there will be the calculation of a retroactive pay request (RPR) or special check in the EPAF Comments </a:t>
          </a:r>
          <a:endParaRPr lang="en-US" sz="1800">
            <a:solidFill>
              <a:sysClr val="windowText" lastClr="000000"/>
            </a:solidFill>
          </a:endParaRPr>
        </a:p>
      </xdr:txBody>
    </xdr:sp>
    <xdr:clientData/>
  </xdr:twoCellAnchor>
  <xdr:twoCellAnchor>
    <xdr:from>
      <xdr:col>0</xdr:col>
      <xdr:colOff>47625</xdr:colOff>
      <xdr:row>2</xdr:row>
      <xdr:rowOff>76203</xdr:rowOff>
    </xdr:from>
    <xdr:to>
      <xdr:col>15</xdr:col>
      <xdr:colOff>514350</xdr:colOff>
      <xdr:row>5</xdr:row>
      <xdr:rowOff>28575</xdr:rowOff>
    </xdr:to>
    <xdr:sp macro="" textlink="">
      <xdr:nvSpPr>
        <xdr:cNvPr id="3" name="Rectangle 2"/>
        <xdr:cNvSpPr/>
      </xdr:nvSpPr>
      <xdr:spPr>
        <a:xfrm>
          <a:off x="47625" y="647703"/>
          <a:ext cx="9610725" cy="523872"/>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baseline="0">
              <a:solidFill>
                <a:schemeClr val="tx1"/>
              </a:solidFill>
            </a:rPr>
            <a:t>Query Date</a:t>
          </a:r>
          <a:r>
            <a:rPr lang="en-US" sz="1400" b="0" u="none" baseline="0">
              <a:solidFill>
                <a:schemeClr val="tx1"/>
              </a:solidFill>
            </a:rPr>
            <a:t> </a:t>
          </a:r>
          <a:r>
            <a:rPr lang="en-US" sz="1400" b="1" u="none" baseline="0">
              <a:solidFill>
                <a:schemeClr val="tx1"/>
              </a:solidFill>
              <a:latin typeface="Calibri" panose="020F0502020204030204" pitchFamily="34" charset="0"/>
            </a:rPr>
            <a:t>→</a:t>
          </a:r>
          <a:r>
            <a:rPr lang="en-US" sz="1400" b="0" u="none" baseline="0">
              <a:solidFill>
                <a:schemeClr val="tx1"/>
              </a:solidFill>
            </a:rPr>
            <a:t> Auto-fills</a:t>
          </a:r>
          <a:r>
            <a:rPr lang="en-US" sz="1400" baseline="0">
              <a:solidFill>
                <a:schemeClr val="tx1"/>
              </a:solidFill>
            </a:rPr>
            <a:t> in today's date for the EPAF Field.  You enter the date the transaction should occur.  The query date does not affect Banner system.  It is tied to the </a:t>
          </a:r>
          <a:r>
            <a:rPr lang="en-US" sz="1400" b="1" baseline="0">
              <a:solidFill>
                <a:schemeClr val="tx1"/>
              </a:solidFill>
            </a:rPr>
            <a:t>Labor Distribution</a:t>
          </a:r>
          <a:r>
            <a:rPr lang="en-US" sz="1400" baseline="0">
              <a:solidFill>
                <a:schemeClr val="tx1"/>
              </a:solidFill>
            </a:rPr>
            <a:t> screen (MB) and </a:t>
          </a:r>
          <a:r>
            <a:rPr lang="en-US" sz="1400" b="1" u="sng" baseline="0">
              <a:solidFill>
                <a:schemeClr val="tx1"/>
              </a:solidFill>
            </a:rPr>
            <a:t>should equal Jobs Effective Date</a:t>
          </a:r>
          <a:endParaRPr lang="en-US" sz="1400" b="1" u="sng">
            <a:solidFill>
              <a:schemeClr val="tx1"/>
            </a:solidFill>
          </a:endParaRPr>
        </a:p>
      </xdr:txBody>
    </xdr:sp>
    <xdr:clientData/>
  </xdr:twoCellAnchor>
  <xdr:twoCellAnchor>
    <xdr:from>
      <xdr:col>0</xdr:col>
      <xdr:colOff>47625</xdr:colOff>
      <xdr:row>5</xdr:row>
      <xdr:rowOff>123825</xdr:rowOff>
    </xdr:from>
    <xdr:to>
      <xdr:col>15</xdr:col>
      <xdr:colOff>533400</xdr:colOff>
      <xdr:row>8</xdr:row>
      <xdr:rowOff>104775</xdr:rowOff>
    </xdr:to>
    <xdr:sp macro="" textlink="">
      <xdr:nvSpPr>
        <xdr:cNvPr id="4" name="Rectangle 3"/>
        <xdr:cNvSpPr/>
      </xdr:nvSpPr>
      <xdr:spPr>
        <a:xfrm>
          <a:off x="47625" y="1266825"/>
          <a:ext cx="9629775" cy="552450"/>
        </a:xfrm>
        <a:prstGeom prst="rect">
          <a:avLst/>
        </a:prstGeom>
        <a:gradFill flip="none" rotWithShape="1">
          <a:gsLst>
            <a:gs pos="0">
              <a:srgbClr val="B18E5F">
                <a:tint val="66000"/>
                <a:satMod val="160000"/>
              </a:srgbClr>
            </a:gs>
            <a:gs pos="50000">
              <a:srgbClr val="B18E5F">
                <a:tint val="44500"/>
                <a:satMod val="160000"/>
              </a:srgbClr>
            </a:gs>
            <a:gs pos="100000">
              <a:srgbClr val="B18E5F">
                <a:tint val="23500"/>
                <a:satMod val="160000"/>
              </a:srgbClr>
            </a:gs>
          </a:gsLst>
          <a:lin ang="0" scaled="1"/>
          <a:tileRect/>
        </a:gra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baseline="0">
              <a:solidFill>
                <a:schemeClr val="tx1"/>
              </a:solidFill>
            </a:rPr>
            <a:t>Jobs Effective Date</a:t>
          </a:r>
          <a:r>
            <a:rPr lang="en-US" sz="1400" b="0" u="none" baseline="0">
              <a:solidFill>
                <a:schemeClr val="tx1"/>
              </a:solidFill>
            </a:rPr>
            <a:t> </a:t>
          </a:r>
          <a:r>
            <a:rPr lang="en-US" sz="1400" b="1" u="none" baseline="0">
              <a:solidFill>
                <a:schemeClr val="tx1"/>
              </a:solidFill>
              <a:latin typeface="Calibri" panose="020F0502020204030204" pitchFamily="34" charset="0"/>
            </a:rPr>
            <a:t>→ </a:t>
          </a:r>
          <a:r>
            <a:rPr lang="en-US" sz="1400" baseline="0">
              <a:solidFill>
                <a:schemeClr val="tx1"/>
              </a:solidFill>
            </a:rPr>
            <a:t>The date that a particular part of the EPAF will take effect, usually in the current pay period.  It can be a date prior to the current pay period, if it is an Original Appointment to New PCN</a:t>
          </a:r>
          <a:endParaRPr lang="en-US" sz="1400">
            <a:solidFill>
              <a:schemeClr val="tx1"/>
            </a:solidFill>
          </a:endParaRPr>
        </a:p>
      </xdr:txBody>
    </xdr:sp>
    <xdr:clientData/>
  </xdr:twoCellAnchor>
  <xdr:twoCellAnchor>
    <xdr:from>
      <xdr:col>0</xdr:col>
      <xdr:colOff>66673</xdr:colOff>
      <xdr:row>14</xdr:row>
      <xdr:rowOff>47626</xdr:rowOff>
    </xdr:from>
    <xdr:to>
      <xdr:col>15</xdr:col>
      <xdr:colOff>542925</xdr:colOff>
      <xdr:row>17</xdr:row>
      <xdr:rowOff>9526</xdr:rowOff>
    </xdr:to>
    <xdr:sp macro="" textlink="">
      <xdr:nvSpPr>
        <xdr:cNvPr id="5" name="Rectangle 4"/>
        <xdr:cNvSpPr/>
      </xdr:nvSpPr>
      <xdr:spPr>
        <a:xfrm>
          <a:off x="66673" y="2905126"/>
          <a:ext cx="9620252" cy="533400"/>
        </a:xfrm>
        <a:prstGeom prst="rect">
          <a:avLst/>
        </a:prstGeom>
        <a:gradFill flip="none" rotWithShape="1">
          <a:gsLst>
            <a:gs pos="0">
              <a:srgbClr val="B18E5F">
                <a:tint val="66000"/>
                <a:satMod val="160000"/>
              </a:srgbClr>
            </a:gs>
            <a:gs pos="50000">
              <a:srgbClr val="B18E5F">
                <a:tint val="44500"/>
                <a:satMod val="160000"/>
              </a:srgbClr>
            </a:gs>
            <a:gs pos="100000">
              <a:srgbClr val="B18E5F">
                <a:tint val="23500"/>
                <a:satMod val="160000"/>
              </a:srgbClr>
            </a:gs>
          </a:gsLst>
          <a:lin ang="0" scaled="1"/>
          <a:tileRect/>
        </a:gra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kern="1200">
              <a:solidFill>
                <a:sysClr val="windowText" lastClr="000000"/>
              </a:solidFill>
              <a:effectLst/>
              <a:latin typeface="+mn-lt"/>
              <a:ea typeface="+mn-ea"/>
              <a:cs typeface="+mn-cs"/>
            </a:rPr>
            <a:t>Job Begin Date</a:t>
          </a:r>
          <a:r>
            <a:rPr lang="en-US" sz="1400" b="1" u="none" kern="1200">
              <a:solidFill>
                <a:sysClr val="windowText" lastClr="000000"/>
              </a:solidFill>
              <a:effectLst/>
              <a:latin typeface="+mn-lt"/>
              <a:ea typeface="+mn-ea"/>
              <a:cs typeface="+mn-cs"/>
            </a:rPr>
            <a:t> </a:t>
          </a:r>
          <a:r>
            <a:rPr lang="en-US" sz="1400" b="1" u="none" kern="1200">
              <a:solidFill>
                <a:sysClr val="windowText" lastClr="000000"/>
              </a:solidFill>
              <a:effectLst/>
              <a:latin typeface="Calibri" panose="020F0502020204030204" pitchFamily="34" charset="0"/>
              <a:ea typeface="+mn-ea"/>
              <a:cs typeface="+mn-cs"/>
            </a:rPr>
            <a:t>→ </a:t>
          </a:r>
          <a:r>
            <a:rPr lang="en-US" sz="1400" kern="1200">
              <a:solidFill>
                <a:sysClr val="windowText" lastClr="000000"/>
              </a:solidFill>
              <a:effectLst/>
              <a:latin typeface="+mn-lt"/>
              <a:ea typeface="+mn-ea"/>
              <a:cs typeface="+mn-cs"/>
            </a:rPr>
            <a:t>Date used when the employee is appointed into a job that he/she has never held before.  Same as jobs effective date with an original appointment</a:t>
          </a:r>
          <a:endParaRPr lang="en-US" sz="1800">
            <a:solidFill>
              <a:sysClr val="windowText" lastClr="000000"/>
            </a:solidFill>
          </a:endParaRPr>
        </a:p>
      </xdr:txBody>
    </xdr:sp>
    <xdr:clientData/>
  </xdr:twoCellAnchor>
  <xdr:twoCellAnchor>
    <xdr:from>
      <xdr:col>0</xdr:col>
      <xdr:colOff>57149</xdr:colOff>
      <xdr:row>17</xdr:row>
      <xdr:rowOff>104775</xdr:rowOff>
    </xdr:from>
    <xdr:to>
      <xdr:col>15</xdr:col>
      <xdr:colOff>542924</xdr:colOff>
      <xdr:row>20</xdr:row>
      <xdr:rowOff>76201</xdr:rowOff>
    </xdr:to>
    <xdr:sp macro="" textlink="">
      <xdr:nvSpPr>
        <xdr:cNvPr id="6" name="Rectangle 5"/>
        <xdr:cNvSpPr/>
      </xdr:nvSpPr>
      <xdr:spPr>
        <a:xfrm>
          <a:off x="57149" y="3533775"/>
          <a:ext cx="9629775" cy="542926"/>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kern="1200">
              <a:solidFill>
                <a:sysClr val="windowText" lastClr="000000"/>
              </a:solidFill>
              <a:effectLst/>
              <a:latin typeface="+mn-lt"/>
              <a:ea typeface="+mn-ea"/>
              <a:cs typeface="+mn-cs"/>
            </a:rPr>
            <a:t>Current Hire Date</a:t>
          </a:r>
          <a:r>
            <a:rPr lang="en-US" sz="1400" b="0" u="none" kern="1200">
              <a:solidFill>
                <a:sysClr val="windowText" lastClr="000000"/>
              </a:solidFill>
              <a:effectLst/>
              <a:latin typeface="+mn-lt"/>
              <a:ea typeface="+mn-ea"/>
              <a:cs typeface="+mn-cs"/>
            </a:rPr>
            <a:t> </a:t>
          </a:r>
          <a:r>
            <a:rPr lang="en-US" sz="1400" b="1" u="none" kern="1200">
              <a:solidFill>
                <a:sysClr val="windowText" lastClr="000000"/>
              </a:solidFill>
              <a:effectLst/>
              <a:latin typeface="Calibri" panose="020F0502020204030204" pitchFamily="34" charset="0"/>
              <a:ea typeface="+mn-ea"/>
              <a:cs typeface="+mn-cs"/>
            </a:rPr>
            <a:t>→ </a:t>
          </a:r>
          <a:r>
            <a:rPr lang="en-US" sz="1400" b="0" u="none" kern="1200">
              <a:solidFill>
                <a:sysClr val="windowText" lastClr="000000"/>
              </a:solidFill>
              <a:effectLst/>
              <a:latin typeface="+mn-lt"/>
              <a:ea typeface="+mn-ea"/>
              <a:cs typeface="+mn-cs"/>
            </a:rPr>
            <a:t>Date</a:t>
          </a:r>
          <a:r>
            <a:rPr lang="en-US" sz="1400" kern="1200">
              <a:solidFill>
                <a:sysClr val="windowText" lastClr="000000"/>
              </a:solidFill>
              <a:effectLst/>
              <a:latin typeface="+mn-lt"/>
              <a:ea typeface="+mn-ea"/>
              <a:cs typeface="+mn-cs"/>
            </a:rPr>
            <a:t> used only for brand new employees to the University of Idaho or for employee returning to work after break-in-service, or a transfer from non-benefit eligible position to a benefit eligible position</a:t>
          </a:r>
          <a:endParaRPr lang="en-US" sz="1800">
            <a:solidFill>
              <a:sysClr val="windowText" lastClr="000000"/>
            </a:solidFill>
          </a:endParaRPr>
        </a:p>
      </xdr:txBody>
    </xdr:sp>
    <xdr:clientData/>
  </xdr:twoCellAnchor>
  <xdr:twoCellAnchor>
    <xdr:from>
      <xdr:col>0</xdr:col>
      <xdr:colOff>76200</xdr:colOff>
      <xdr:row>29</xdr:row>
      <xdr:rowOff>66675</xdr:rowOff>
    </xdr:from>
    <xdr:to>
      <xdr:col>15</xdr:col>
      <xdr:colOff>523875</xdr:colOff>
      <xdr:row>32</xdr:row>
      <xdr:rowOff>9524</xdr:rowOff>
    </xdr:to>
    <xdr:sp macro="" textlink="">
      <xdr:nvSpPr>
        <xdr:cNvPr id="8" name="Rectangle 7"/>
        <xdr:cNvSpPr/>
      </xdr:nvSpPr>
      <xdr:spPr>
        <a:xfrm>
          <a:off x="76200" y="5781675"/>
          <a:ext cx="9591675" cy="514349"/>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kern="1200">
              <a:solidFill>
                <a:sysClr val="windowText" lastClr="000000"/>
              </a:solidFill>
              <a:effectLst/>
              <a:latin typeface="+mn-lt"/>
              <a:ea typeface="+mn-ea"/>
              <a:cs typeface="+mn-cs"/>
            </a:rPr>
            <a:t>Contract</a:t>
          </a:r>
          <a:r>
            <a:rPr lang="en-US" sz="1400" b="1" u="sng" kern="1200" baseline="0">
              <a:solidFill>
                <a:sysClr val="windowText" lastClr="000000"/>
              </a:solidFill>
              <a:effectLst/>
              <a:latin typeface="+mn-lt"/>
              <a:ea typeface="+mn-ea"/>
              <a:cs typeface="+mn-cs"/>
            </a:rPr>
            <a:t> Begin / End Date</a:t>
          </a:r>
          <a:r>
            <a:rPr lang="en-US" sz="1400" b="0" u="none" kern="1200" baseline="0">
              <a:solidFill>
                <a:sysClr val="windowText" lastClr="000000"/>
              </a:solidFill>
              <a:effectLst/>
              <a:latin typeface="+mn-lt"/>
              <a:ea typeface="+mn-ea"/>
              <a:cs typeface="+mn-cs"/>
            </a:rPr>
            <a:t> </a:t>
          </a:r>
          <a:r>
            <a:rPr lang="en-US" sz="1400" b="1" u="none" kern="1200" baseline="0">
              <a:solidFill>
                <a:sysClr val="windowText" lastClr="000000"/>
              </a:solidFill>
              <a:effectLst/>
              <a:latin typeface="Calibri" panose="020F0502020204030204" pitchFamily="34" charset="0"/>
              <a:ea typeface="+mn-ea"/>
              <a:cs typeface="+mn-cs"/>
            </a:rPr>
            <a:t>→</a:t>
          </a:r>
          <a:r>
            <a:rPr lang="en-US" sz="1400" b="0" u="none" kern="1200" baseline="0">
              <a:solidFill>
                <a:sysClr val="windowText" lastClr="000000"/>
              </a:solidFill>
              <a:effectLst/>
              <a:latin typeface="Calibri" panose="020F0502020204030204" pitchFamily="34" charset="0"/>
              <a:ea typeface="+mn-ea"/>
              <a:cs typeface="+mn-cs"/>
            </a:rPr>
            <a:t> </a:t>
          </a:r>
          <a:r>
            <a:rPr lang="en-US" sz="1400" b="0" u="none" kern="1200">
              <a:solidFill>
                <a:sysClr val="windowText" lastClr="000000"/>
              </a:solidFill>
              <a:effectLst/>
              <a:latin typeface="+mn-lt"/>
              <a:ea typeface="+mn-ea"/>
              <a:cs typeface="+mn-cs"/>
            </a:rPr>
            <a:t>Used</a:t>
          </a:r>
          <a:r>
            <a:rPr lang="en-US" sz="1400" kern="1200">
              <a:solidFill>
                <a:sysClr val="windowText" lastClr="000000"/>
              </a:solidFill>
              <a:effectLst/>
              <a:latin typeface="+mn-lt"/>
              <a:ea typeface="+mn-ea"/>
              <a:cs typeface="+mn-cs"/>
            </a:rPr>
            <a:t> only for deferred pay employees.  Defines the period the employee will begin and end a particular job during the current fiscal year (FY)</a:t>
          </a:r>
          <a:endParaRPr lang="en-US" sz="1800">
            <a:solidFill>
              <a:sysClr val="windowText" lastClr="000000"/>
            </a:solidFill>
          </a:endParaRPr>
        </a:p>
      </xdr:txBody>
    </xdr:sp>
    <xdr:clientData/>
  </xdr:twoCellAnchor>
  <xdr:twoCellAnchor>
    <xdr:from>
      <xdr:col>0</xdr:col>
      <xdr:colOff>85725</xdr:colOff>
      <xdr:row>32</xdr:row>
      <xdr:rowOff>85725</xdr:rowOff>
    </xdr:from>
    <xdr:to>
      <xdr:col>15</xdr:col>
      <xdr:colOff>523875</xdr:colOff>
      <xdr:row>37</xdr:row>
      <xdr:rowOff>76200</xdr:rowOff>
    </xdr:to>
    <xdr:sp macro="" textlink="">
      <xdr:nvSpPr>
        <xdr:cNvPr id="9" name="Rectangle 8"/>
        <xdr:cNvSpPr/>
      </xdr:nvSpPr>
      <xdr:spPr>
        <a:xfrm>
          <a:off x="85725" y="6372225"/>
          <a:ext cx="9582150" cy="942975"/>
        </a:xfrm>
        <a:prstGeom prst="rect">
          <a:avLst/>
        </a:prstGeom>
        <a:gradFill flip="none" rotWithShape="1">
          <a:gsLst>
            <a:gs pos="0">
              <a:srgbClr val="B18E5F">
                <a:tint val="66000"/>
                <a:satMod val="160000"/>
              </a:srgbClr>
            </a:gs>
            <a:gs pos="50000">
              <a:srgbClr val="B18E5F">
                <a:tint val="44500"/>
                <a:satMod val="160000"/>
              </a:srgbClr>
            </a:gs>
            <a:gs pos="100000">
              <a:srgbClr val="B18E5F">
                <a:tint val="23500"/>
                <a:satMod val="160000"/>
              </a:srgbClr>
            </a:gs>
          </a:gsLst>
          <a:lin ang="0" scaled="1"/>
          <a:tileRect/>
        </a:gra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kern="1200">
              <a:solidFill>
                <a:sysClr val="windowText" lastClr="000000"/>
              </a:solidFill>
              <a:effectLst/>
              <a:latin typeface="+mn-lt"/>
              <a:ea typeface="+mn-ea"/>
              <a:cs typeface="+mn-cs"/>
            </a:rPr>
            <a:t>Termination Date</a:t>
          </a:r>
          <a:r>
            <a:rPr lang="en-US" sz="1400" b="1" u="none" kern="1200">
              <a:solidFill>
                <a:sysClr val="windowText" lastClr="000000"/>
              </a:solidFill>
              <a:effectLst/>
              <a:latin typeface="+mn-lt"/>
              <a:ea typeface="+mn-ea"/>
              <a:cs typeface="+mn-cs"/>
            </a:rPr>
            <a:t> </a:t>
          </a:r>
          <a:r>
            <a:rPr lang="en-US" sz="1400" b="1" u="none" kern="1200">
              <a:solidFill>
                <a:sysClr val="windowText" lastClr="000000"/>
              </a:solidFill>
              <a:effectLst/>
              <a:latin typeface="Calibri" panose="020F0502020204030204" pitchFamily="34" charset="0"/>
              <a:ea typeface="+mn-ea"/>
              <a:cs typeface="+mn-cs"/>
            </a:rPr>
            <a:t>→</a:t>
          </a:r>
          <a:r>
            <a:rPr lang="en-US" sz="1400" b="0" u="none" kern="1200">
              <a:solidFill>
                <a:sysClr val="windowText" lastClr="000000"/>
              </a:solidFill>
              <a:effectLst/>
              <a:latin typeface="Calibri" panose="020F0502020204030204" pitchFamily="34" charset="0"/>
              <a:ea typeface="+mn-ea"/>
              <a:cs typeface="+mn-cs"/>
            </a:rPr>
            <a:t> </a:t>
          </a:r>
          <a:r>
            <a:rPr lang="en-US" sz="1400" kern="1200">
              <a:solidFill>
                <a:sysClr val="windowText" lastClr="000000"/>
              </a:solidFill>
              <a:effectLst/>
              <a:latin typeface="+mn-lt"/>
              <a:ea typeface="+mn-ea"/>
              <a:cs typeface="+mn-cs"/>
            </a:rPr>
            <a:t>All Temporary Help positions have a future end date within the EPAF; some are known at the time it is created and if not known at the time, then give maximum one year of employment.  You can use the Academic and Fiscal Payroll Dates to determine the term date for the position, if applicable.</a:t>
          </a:r>
          <a:r>
            <a:rPr lang="en-US" sz="1400" kern="1200" baseline="0">
              <a:solidFill>
                <a:sysClr val="windowText" lastClr="000000"/>
              </a:solidFill>
              <a:effectLst/>
              <a:latin typeface="+mn-lt"/>
              <a:ea typeface="+mn-ea"/>
              <a:cs typeface="+mn-cs"/>
            </a:rPr>
            <a:t>  Note:  For most Temp Help positions (ST, SF / SI, T4), your Termination Date can be equal to Last Paid Date from NBAJOBS</a:t>
          </a:r>
          <a:endParaRPr lang="en-US" sz="1800">
            <a:solidFill>
              <a:sysClr val="windowText" lastClr="000000"/>
            </a:solidFill>
          </a:endParaRPr>
        </a:p>
      </xdr:txBody>
    </xdr:sp>
    <xdr:clientData/>
  </xdr:twoCellAnchor>
  <xdr:twoCellAnchor>
    <xdr:from>
      <xdr:col>4</xdr:col>
      <xdr:colOff>152399</xdr:colOff>
      <xdr:row>39</xdr:row>
      <xdr:rowOff>0</xdr:rowOff>
    </xdr:from>
    <xdr:to>
      <xdr:col>8</xdr:col>
      <xdr:colOff>333374</xdr:colOff>
      <xdr:row>40</xdr:row>
      <xdr:rowOff>161924</xdr:rowOff>
    </xdr:to>
    <xdr:sp macro="" textlink="">
      <xdr:nvSpPr>
        <xdr:cNvPr id="10" name="Left Arrow 9"/>
        <xdr:cNvSpPr/>
      </xdr:nvSpPr>
      <xdr:spPr>
        <a:xfrm>
          <a:off x="2590799" y="8181975"/>
          <a:ext cx="2619375" cy="352424"/>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0</xdr:col>
      <xdr:colOff>47625</xdr:colOff>
      <xdr:row>20</xdr:row>
      <xdr:rowOff>161925</xdr:rowOff>
    </xdr:from>
    <xdr:to>
      <xdr:col>15</xdr:col>
      <xdr:colOff>533400</xdr:colOff>
      <xdr:row>28</xdr:row>
      <xdr:rowOff>180975</xdr:rowOff>
    </xdr:to>
    <xdr:sp macro="" textlink="">
      <xdr:nvSpPr>
        <xdr:cNvPr id="12" name="Rectangle 11"/>
        <xdr:cNvSpPr/>
      </xdr:nvSpPr>
      <xdr:spPr>
        <a:xfrm>
          <a:off x="47625" y="4162425"/>
          <a:ext cx="9629775" cy="1543050"/>
        </a:xfrm>
        <a:prstGeom prst="rect">
          <a:avLst/>
        </a:prstGeom>
        <a:gradFill flip="none" rotWithShape="1">
          <a:gsLst>
            <a:gs pos="0">
              <a:srgbClr val="B18E5F">
                <a:tint val="66000"/>
                <a:satMod val="160000"/>
              </a:srgbClr>
            </a:gs>
            <a:gs pos="50000">
              <a:srgbClr val="B18E5F">
                <a:tint val="44500"/>
                <a:satMod val="160000"/>
              </a:srgbClr>
            </a:gs>
            <a:gs pos="100000">
              <a:srgbClr val="B18E5F">
                <a:tint val="23500"/>
                <a:satMod val="160000"/>
              </a:srgbClr>
            </a:gs>
          </a:gsLst>
          <a:lin ang="0" scaled="1"/>
          <a:tileRect/>
        </a:gradFill>
        <a:ln/>
      </xdr:spPr>
      <xdr:style>
        <a:lnRef idx="2">
          <a:schemeClr val="dk1"/>
        </a:lnRef>
        <a:fillRef idx="1">
          <a:schemeClr val="lt1"/>
        </a:fillRef>
        <a:effectRef idx="0">
          <a:schemeClr val="dk1"/>
        </a:effectRef>
        <a:fontRef idx="minor">
          <a:schemeClr val="dk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l" fontAlgn="auto">
            <a:spcBef>
              <a:spcPts val="0"/>
            </a:spcBef>
            <a:spcAft>
              <a:spcPts val="0"/>
            </a:spcAft>
            <a:defRPr/>
          </a:pPr>
          <a:r>
            <a:rPr lang="en-US" sz="1400" b="1" u="sng" kern="1200">
              <a:solidFill>
                <a:sysClr val="windowText" lastClr="000000"/>
              </a:solidFill>
              <a:effectLst/>
              <a:latin typeface="+mn-lt"/>
              <a:ea typeface="+mn-ea"/>
              <a:cs typeface="+mn-cs"/>
            </a:rPr>
            <a:t>Seniority Date</a:t>
          </a:r>
          <a:r>
            <a:rPr lang="en-US" sz="1400" b="1" u="none" kern="1200">
              <a:solidFill>
                <a:sysClr val="windowText" lastClr="000000"/>
              </a:solidFill>
              <a:effectLst/>
              <a:latin typeface="+mn-lt"/>
              <a:ea typeface="+mn-ea"/>
              <a:cs typeface="+mn-cs"/>
            </a:rPr>
            <a:t> </a:t>
          </a:r>
          <a:r>
            <a:rPr lang="en-US" sz="1400" b="1" u="none" kern="1200">
              <a:solidFill>
                <a:sysClr val="windowText" lastClr="000000"/>
              </a:solidFill>
              <a:effectLst/>
              <a:latin typeface="Calibri" panose="020F0502020204030204" pitchFamily="34" charset="0"/>
              <a:ea typeface="+mn-ea"/>
              <a:cs typeface="+mn-cs"/>
            </a:rPr>
            <a:t>→ </a:t>
          </a:r>
          <a:r>
            <a:rPr lang="en-US" sz="1400" b="0" u="none" kern="1200">
              <a:solidFill>
                <a:sysClr val="windowText" lastClr="000000"/>
              </a:solidFill>
              <a:effectLst/>
              <a:latin typeface="Calibri" panose="020F0502020204030204" pitchFamily="34" charset="0"/>
              <a:ea typeface="+mn-ea"/>
              <a:cs typeface="+mn-cs"/>
            </a:rPr>
            <a:t>Represents</a:t>
          </a:r>
          <a:r>
            <a:rPr lang="en-US" sz="1400" b="0" u="none" kern="1200" baseline="0">
              <a:solidFill>
                <a:sysClr val="windowText" lastClr="000000"/>
              </a:solidFill>
              <a:effectLst/>
              <a:latin typeface="Calibri" panose="020F0502020204030204" pitchFamily="34" charset="0"/>
              <a:ea typeface="+mn-ea"/>
              <a:cs typeface="+mn-cs"/>
            </a:rPr>
            <a:t> the first day in a new job/PCN and is used to calculate "Time in Responsibility" for staff target saalries.  When there has been a break-in-service, the seniority date will start over.  In most cases, the seniority date will change when they move to a new job/PCN.  Other examples:  (1) If an employee moves laterally from one position to another that is deemed by Human Resources to be "the same", the seniority date from the first job will carry forward to the new position.  This example is rare, (2) If an HR Market Rate Review warrants a significant change to the benchmark and market rate, the unit will be asked to reset the seniority date or move the employee to a different PCN indicating they are in a new role</a:t>
          </a:r>
          <a:endParaRPr lang="en-US" sz="1800">
            <a:solidFill>
              <a:sysClr val="windowText" lastClr="000000"/>
            </a:solidFill>
          </a:endParaRPr>
        </a:p>
      </xdr:txBody>
    </xdr:sp>
    <xdr:clientData/>
  </xdr:twoCellAnchor>
  <xdr:twoCellAnchor editAs="oneCell">
    <xdr:from>
      <xdr:col>9</xdr:col>
      <xdr:colOff>47625</xdr:colOff>
      <xdr:row>38</xdr:row>
      <xdr:rowOff>9525</xdr:rowOff>
    </xdr:from>
    <xdr:to>
      <xdr:col>14</xdr:col>
      <xdr:colOff>130451</xdr:colOff>
      <xdr:row>42</xdr:row>
      <xdr:rowOff>73798</xdr:rowOff>
    </xdr:to>
    <xdr:pic>
      <xdr:nvPicPr>
        <xdr:cNvPr id="13" name="Picture 1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8010525"/>
          <a:ext cx="3130826" cy="84532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171450</xdr:colOff>
      <xdr:row>0</xdr:row>
      <xdr:rowOff>104776</xdr:rowOff>
    </xdr:from>
    <xdr:to>
      <xdr:col>1</xdr:col>
      <xdr:colOff>2981325</xdr:colOff>
      <xdr:row>3</xdr:row>
      <xdr:rowOff>95251</xdr:rowOff>
    </xdr:to>
    <xdr:sp macro="" textlink="">
      <xdr:nvSpPr>
        <xdr:cNvPr id="2" name="Rounded Rectangle 1"/>
        <xdr:cNvSpPr/>
      </xdr:nvSpPr>
      <xdr:spPr>
        <a:xfrm>
          <a:off x="171450" y="104776"/>
          <a:ext cx="3419475" cy="438150"/>
        </a:xfrm>
        <a:prstGeom prst="roundRect">
          <a:avLst/>
        </a:prstGeom>
        <a:ln/>
        <a:effectLst>
          <a:glow rad="228600">
            <a:schemeClr val="bg1">
              <a:lumMod val="50000"/>
              <a:alpha val="40000"/>
            </a:schemeClr>
          </a:glow>
        </a:effectLst>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2000"/>
            <a:t>Graduate Assistants</a:t>
          </a:r>
        </a:p>
      </xdr:txBody>
    </xdr:sp>
    <xdr:clientData/>
  </xdr:twoCellAnchor>
  <xdr:twoCellAnchor>
    <xdr:from>
      <xdr:col>3</xdr:col>
      <xdr:colOff>38100</xdr:colOff>
      <xdr:row>40</xdr:row>
      <xdr:rowOff>0</xdr:rowOff>
    </xdr:from>
    <xdr:to>
      <xdr:col>5</xdr:col>
      <xdr:colOff>1514475</xdr:colOff>
      <xdr:row>41</xdr:row>
      <xdr:rowOff>19050</xdr:rowOff>
    </xdr:to>
    <xdr:sp macro="" textlink="">
      <xdr:nvSpPr>
        <xdr:cNvPr id="3" name="Left Arrow 2"/>
        <xdr:cNvSpPr/>
      </xdr:nvSpPr>
      <xdr:spPr>
        <a:xfrm>
          <a:off x="4762500" y="4972050"/>
          <a:ext cx="2695575" cy="314325"/>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4</xdr:col>
      <xdr:colOff>180975</xdr:colOff>
      <xdr:row>32</xdr:row>
      <xdr:rowOff>133350</xdr:rowOff>
    </xdr:from>
    <xdr:to>
      <xdr:col>7</xdr:col>
      <xdr:colOff>159026</xdr:colOff>
      <xdr:row>37</xdr:row>
      <xdr:rowOff>35698</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29300" y="6772275"/>
          <a:ext cx="3130826" cy="84532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4</xdr:col>
      <xdr:colOff>152399</xdr:colOff>
      <xdr:row>38</xdr:row>
      <xdr:rowOff>190499</xdr:rowOff>
    </xdr:from>
    <xdr:to>
      <xdr:col>8</xdr:col>
      <xdr:colOff>333374</xdr:colOff>
      <xdr:row>40</xdr:row>
      <xdr:rowOff>161924</xdr:rowOff>
    </xdr:to>
    <xdr:sp macro="" textlink="">
      <xdr:nvSpPr>
        <xdr:cNvPr id="2" name="Left Arrow 1"/>
        <xdr:cNvSpPr/>
      </xdr:nvSpPr>
      <xdr:spPr>
        <a:xfrm>
          <a:off x="2590799" y="7572374"/>
          <a:ext cx="2619375"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0</xdr:col>
      <xdr:colOff>7327</xdr:colOff>
      <xdr:row>0</xdr:row>
      <xdr:rowOff>36633</xdr:rowOff>
    </xdr:from>
    <xdr:to>
      <xdr:col>14</xdr:col>
      <xdr:colOff>1123</xdr:colOff>
      <xdr:row>36</xdr:row>
      <xdr:rowOff>55830</xdr:rowOff>
    </xdr:to>
    <xdr:pic>
      <xdr:nvPicPr>
        <xdr:cNvPr id="6" name="Picture 5"/>
        <xdr:cNvPicPr/>
      </xdr:nvPicPr>
      <xdr:blipFill>
        <a:blip xmlns:r="http://schemas.openxmlformats.org/officeDocument/2006/relationships" r:embed="rId1"/>
        <a:stretch>
          <a:fillRect/>
        </a:stretch>
      </xdr:blipFill>
      <xdr:spPr>
        <a:xfrm>
          <a:off x="7327" y="36633"/>
          <a:ext cx="8507681" cy="7023735"/>
        </a:xfrm>
        <a:prstGeom prst="rect">
          <a:avLst/>
        </a:prstGeom>
      </xdr:spPr>
    </xdr:pic>
    <xdr:clientData/>
  </xdr:twoCellAnchor>
  <xdr:twoCellAnchor editAs="oneCell">
    <xdr:from>
      <xdr:col>8</xdr:col>
      <xdr:colOff>556846</xdr:colOff>
      <xdr:row>37</xdr:row>
      <xdr:rowOff>183173</xdr:rowOff>
    </xdr:from>
    <xdr:to>
      <xdr:col>14</xdr:col>
      <xdr:colOff>38864</xdr:colOff>
      <xdr:row>42</xdr:row>
      <xdr:rowOff>61342</xdr:rowOff>
    </xdr:to>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21923" y="7378211"/>
          <a:ext cx="3130826" cy="84532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4</xdr:col>
      <xdr:colOff>600074</xdr:colOff>
      <xdr:row>16</xdr:row>
      <xdr:rowOff>128591</xdr:rowOff>
    </xdr:from>
    <xdr:to>
      <xdr:col>9</xdr:col>
      <xdr:colOff>469010</xdr:colOff>
      <xdr:row>19</xdr:row>
      <xdr:rowOff>14291</xdr:rowOff>
    </xdr:to>
    <xdr:sp macro="" textlink="">
      <xdr:nvSpPr>
        <xdr:cNvPr id="2" name="Flowchart: Terminator 1">
          <a:hlinkClick xmlns:r="http://schemas.openxmlformats.org/officeDocument/2006/relationships" r:id="rId1"/>
        </xdr:cNvPr>
        <xdr:cNvSpPr/>
      </xdr:nvSpPr>
      <xdr:spPr>
        <a:xfrm>
          <a:off x="3038474" y="3176591"/>
          <a:ext cx="2916936" cy="45720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3-Year Calendar</a:t>
          </a:r>
        </a:p>
      </xdr:txBody>
    </xdr:sp>
    <xdr:clientData/>
  </xdr:twoCellAnchor>
  <xdr:twoCellAnchor>
    <xdr:from>
      <xdr:col>4</xdr:col>
      <xdr:colOff>590549</xdr:colOff>
      <xdr:row>13</xdr:row>
      <xdr:rowOff>180975</xdr:rowOff>
    </xdr:from>
    <xdr:to>
      <xdr:col>9</xdr:col>
      <xdr:colOff>459485</xdr:colOff>
      <xdr:row>16</xdr:row>
      <xdr:rowOff>66675</xdr:rowOff>
    </xdr:to>
    <xdr:sp macro="" textlink="">
      <xdr:nvSpPr>
        <xdr:cNvPr id="3" name="Flowchart: Terminator 2">
          <a:hlinkClick xmlns:r="http://schemas.openxmlformats.org/officeDocument/2006/relationships" r:id="rId2"/>
        </xdr:cNvPr>
        <xdr:cNvSpPr/>
      </xdr:nvSpPr>
      <xdr:spPr>
        <a:xfrm>
          <a:off x="3028949" y="2657475"/>
          <a:ext cx="2916936" cy="45720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Payroll</a:t>
          </a:r>
          <a:r>
            <a:rPr lang="en-US" sz="1600" baseline="0"/>
            <a:t> &amp; Approval Deadlines</a:t>
          </a:r>
          <a:endParaRPr lang="en-US" sz="1600"/>
        </a:p>
      </xdr:txBody>
    </xdr:sp>
    <xdr:clientData/>
  </xdr:twoCellAnchor>
  <xdr:twoCellAnchor>
    <xdr:from>
      <xdr:col>4</xdr:col>
      <xdr:colOff>600075</xdr:colOff>
      <xdr:row>19</xdr:row>
      <xdr:rowOff>138116</xdr:rowOff>
    </xdr:from>
    <xdr:to>
      <xdr:col>9</xdr:col>
      <xdr:colOff>466724</xdr:colOff>
      <xdr:row>22</xdr:row>
      <xdr:rowOff>23816</xdr:rowOff>
    </xdr:to>
    <xdr:sp macro="" textlink="">
      <xdr:nvSpPr>
        <xdr:cNvPr id="4" name="Flowchart: Terminator 3">
          <a:hlinkClick xmlns:r="http://schemas.openxmlformats.org/officeDocument/2006/relationships" r:id="rId3"/>
        </xdr:cNvPr>
        <xdr:cNvSpPr/>
      </xdr:nvSpPr>
      <xdr:spPr>
        <a:xfrm>
          <a:off x="3038475" y="3757616"/>
          <a:ext cx="2914649" cy="45720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Academi</a:t>
          </a:r>
          <a:r>
            <a:rPr lang="en-US" sz="1600" baseline="0"/>
            <a:t>c &amp; Fiscal Year Dates</a:t>
          </a:r>
          <a:endParaRPr lang="en-US" sz="1600"/>
        </a:p>
      </xdr:txBody>
    </xdr:sp>
    <xdr:clientData/>
  </xdr:twoCellAnchor>
  <xdr:twoCellAnchor>
    <xdr:from>
      <xdr:col>4</xdr:col>
      <xdr:colOff>542924</xdr:colOff>
      <xdr:row>3</xdr:row>
      <xdr:rowOff>80966</xdr:rowOff>
    </xdr:from>
    <xdr:to>
      <xdr:col>9</xdr:col>
      <xdr:colOff>504825</xdr:colOff>
      <xdr:row>5</xdr:row>
      <xdr:rowOff>157166</xdr:rowOff>
    </xdr:to>
    <xdr:sp macro="" textlink="">
      <xdr:nvSpPr>
        <xdr:cNvPr id="6" name="Flowchart: Terminator 5">
          <a:hlinkClick xmlns:r="http://schemas.openxmlformats.org/officeDocument/2006/relationships" r:id="rId4"/>
        </xdr:cNvPr>
        <xdr:cNvSpPr/>
      </xdr:nvSpPr>
      <xdr:spPr>
        <a:xfrm>
          <a:off x="2981324" y="652466"/>
          <a:ext cx="3009901" cy="45720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3-Year Calendar</a:t>
          </a:r>
        </a:p>
      </xdr:txBody>
    </xdr:sp>
    <xdr:clientData/>
  </xdr:twoCellAnchor>
  <xdr:twoCellAnchor>
    <xdr:from>
      <xdr:col>4</xdr:col>
      <xdr:colOff>533399</xdr:colOff>
      <xdr:row>0</xdr:row>
      <xdr:rowOff>104775</xdr:rowOff>
    </xdr:from>
    <xdr:to>
      <xdr:col>9</xdr:col>
      <xdr:colOff>514350</xdr:colOff>
      <xdr:row>2</xdr:row>
      <xdr:rowOff>180975</xdr:rowOff>
    </xdr:to>
    <xdr:sp macro="" textlink="">
      <xdr:nvSpPr>
        <xdr:cNvPr id="7" name="Flowchart: Terminator 6">
          <a:hlinkClick xmlns:r="http://schemas.openxmlformats.org/officeDocument/2006/relationships" r:id="rId5"/>
        </xdr:cNvPr>
        <xdr:cNvSpPr/>
      </xdr:nvSpPr>
      <xdr:spPr>
        <a:xfrm>
          <a:off x="2971799" y="104775"/>
          <a:ext cx="3028951" cy="45720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Payroll</a:t>
          </a:r>
          <a:r>
            <a:rPr lang="en-US" sz="1600" baseline="0"/>
            <a:t> &amp; Approval Deadlines</a:t>
          </a:r>
          <a:endParaRPr lang="en-US" sz="1600"/>
        </a:p>
      </xdr:txBody>
    </xdr:sp>
    <xdr:clientData/>
  </xdr:twoCellAnchor>
  <xdr:twoCellAnchor>
    <xdr:from>
      <xdr:col>4</xdr:col>
      <xdr:colOff>542924</xdr:colOff>
      <xdr:row>6</xdr:row>
      <xdr:rowOff>61916</xdr:rowOff>
    </xdr:from>
    <xdr:to>
      <xdr:col>9</xdr:col>
      <xdr:colOff>514350</xdr:colOff>
      <xdr:row>8</xdr:row>
      <xdr:rowOff>138116</xdr:rowOff>
    </xdr:to>
    <xdr:sp macro="" textlink="">
      <xdr:nvSpPr>
        <xdr:cNvPr id="8" name="Flowchart: Terminator 7">
          <a:hlinkClick xmlns:r="http://schemas.openxmlformats.org/officeDocument/2006/relationships" r:id="rId6"/>
        </xdr:cNvPr>
        <xdr:cNvSpPr/>
      </xdr:nvSpPr>
      <xdr:spPr>
        <a:xfrm>
          <a:off x="2981324" y="1204916"/>
          <a:ext cx="3019426" cy="45720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Academi</a:t>
          </a:r>
          <a:r>
            <a:rPr lang="en-US" sz="1600" baseline="0"/>
            <a:t>c &amp; Fiscal Year Dates</a:t>
          </a:r>
          <a:endParaRPr lang="en-US" sz="1600"/>
        </a:p>
      </xdr:txBody>
    </xdr:sp>
    <xdr:clientData/>
  </xdr:twoCellAnchor>
  <xdr:twoCellAnchor>
    <xdr:from>
      <xdr:col>3</xdr:col>
      <xdr:colOff>485775</xdr:colOff>
      <xdr:row>17</xdr:row>
      <xdr:rowOff>166691</xdr:rowOff>
    </xdr:from>
    <xdr:to>
      <xdr:col>4</xdr:col>
      <xdr:colOff>600074</xdr:colOff>
      <xdr:row>17</xdr:row>
      <xdr:rowOff>169545</xdr:rowOff>
    </xdr:to>
    <xdr:cxnSp macro="">
      <xdr:nvCxnSpPr>
        <xdr:cNvPr id="10" name="Curved Connector 14"/>
        <xdr:cNvCxnSpPr>
          <a:stCxn id="12" idx="3"/>
          <a:endCxn id="2" idx="1"/>
        </xdr:cNvCxnSpPr>
      </xdr:nvCxnSpPr>
      <xdr:spPr>
        <a:xfrm flipV="1">
          <a:off x="2314575" y="3405191"/>
          <a:ext cx="723899" cy="2854"/>
        </a:xfrm>
        <a:prstGeom prst="bentConnector3">
          <a:avLst>
            <a:gd name="adj1" fmla="val 5000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485775</xdr:colOff>
      <xdr:row>15</xdr:row>
      <xdr:rowOff>28575</xdr:rowOff>
    </xdr:from>
    <xdr:to>
      <xdr:col>4</xdr:col>
      <xdr:colOff>590549</xdr:colOff>
      <xdr:row>17</xdr:row>
      <xdr:rowOff>169545</xdr:rowOff>
    </xdr:to>
    <xdr:cxnSp macro="">
      <xdr:nvCxnSpPr>
        <xdr:cNvPr id="11" name="Curved Connector 14"/>
        <xdr:cNvCxnSpPr>
          <a:stCxn id="12" idx="3"/>
          <a:endCxn id="3" idx="1"/>
        </xdr:cNvCxnSpPr>
      </xdr:nvCxnSpPr>
      <xdr:spPr>
        <a:xfrm flipV="1">
          <a:off x="2314575" y="2886075"/>
          <a:ext cx="714374" cy="521970"/>
        </a:xfrm>
        <a:prstGeom prst="bentConnector3">
          <a:avLst>
            <a:gd name="adj1" fmla="val 5000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28575</xdr:colOff>
      <xdr:row>16</xdr:row>
      <xdr:rowOff>85725</xdr:rowOff>
    </xdr:from>
    <xdr:to>
      <xdr:col>3</xdr:col>
      <xdr:colOff>485775</xdr:colOff>
      <xdr:row>19</xdr:row>
      <xdr:rowOff>62865</xdr:rowOff>
    </xdr:to>
    <xdr:sp macro="" textlink="">
      <xdr:nvSpPr>
        <xdr:cNvPr id="12" name="Flowchart: Terminator 11"/>
        <xdr:cNvSpPr/>
      </xdr:nvSpPr>
      <xdr:spPr>
        <a:xfrm>
          <a:off x="28575" y="3133725"/>
          <a:ext cx="2286000" cy="548640"/>
        </a:xfrm>
        <a:prstGeom prst="flowChartTerminator">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Fiscal Year 2020</a:t>
          </a:r>
        </a:p>
      </xdr:txBody>
    </xdr:sp>
    <xdr:clientData/>
  </xdr:twoCellAnchor>
  <xdr:twoCellAnchor>
    <xdr:from>
      <xdr:col>3</xdr:col>
      <xdr:colOff>485775</xdr:colOff>
      <xdr:row>17</xdr:row>
      <xdr:rowOff>169545</xdr:rowOff>
    </xdr:from>
    <xdr:to>
      <xdr:col>4</xdr:col>
      <xdr:colOff>600075</xdr:colOff>
      <xdr:row>20</xdr:row>
      <xdr:rowOff>176216</xdr:rowOff>
    </xdr:to>
    <xdr:cxnSp macro="">
      <xdr:nvCxnSpPr>
        <xdr:cNvPr id="13" name="Curved Connector 14"/>
        <xdr:cNvCxnSpPr>
          <a:stCxn id="12" idx="3"/>
          <a:endCxn id="4" idx="1"/>
        </xdr:cNvCxnSpPr>
      </xdr:nvCxnSpPr>
      <xdr:spPr>
        <a:xfrm>
          <a:off x="2314575" y="3408045"/>
          <a:ext cx="723900" cy="578171"/>
        </a:xfrm>
        <a:prstGeom prst="bentConnector3">
          <a:avLst>
            <a:gd name="adj1" fmla="val 5000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485775</xdr:colOff>
      <xdr:row>4</xdr:row>
      <xdr:rowOff>119066</xdr:rowOff>
    </xdr:from>
    <xdr:to>
      <xdr:col>4</xdr:col>
      <xdr:colOff>542924</xdr:colOff>
      <xdr:row>4</xdr:row>
      <xdr:rowOff>121920</xdr:rowOff>
    </xdr:to>
    <xdr:cxnSp macro="">
      <xdr:nvCxnSpPr>
        <xdr:cNvPr id="15" name="Curved Connector 14"/>
        <xdr:cNvCxnSpPr>
          <a:stCxn id="17" idx="3"/>
          <a:endCxn id="6" idx="1"/>
        </xdr:cNvCxnSpPr>
      </xdr:nvCxnSpPr>
      <xdr:spPr>
        <a:xfrm flipV="1">
          <a:off x="2314575" y="881066"/>
          <a:ext cx="666749" cy="2854"/>
        </a:xfrm>
        <a:prstGeom prst="bentConnector3">
          <a:avLst>
            <a:gd name="adj1" fmla="val 5000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485775</xdr:colOff>
      <xdr:row>1</xdr:row>
      <xdr:rowOff>142875</xdr:rowOff>
    </xdr:from>
    <xdr:to>
      <xdr:col>4</xdr:col>
      <xdr:colOff>533399</xdr:colOff>
      <xdr:row>4</xdr:row>
      <xdr:rowOff>121920</xdr:rowOff>
    </xdr:to>
    <xdr:cxnSp macro="">
      <xdr:nvCxnSpPr>
        <xdr:cNvPr id="16" name="Curved Connector 14"/>
        <xdr:cNvCxnSpPr>
          <a:stCxn id="17" idx="3"/>
          <a:endCxn id="7" idx="1"/>
        </xdr:cNvCxnSpPr>
      </xdr:nvCxnSpPr>
      <xdr:spPr>
        <a:xfrm flipV="1">
          <a:off x="2314575" y="333375"/>
          <a:ext cx="657224" cy="550545"/>
        </a:xfrm>
        <a:prstGeom prst="bentConnector3">
          <a:avLst>
            <a:gd name="adj1" fmla="val 5000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0</xdr:colOff>
      <xdr:row>3</xdr:row>
      <xdr:rowOff>38100</xdr:rowOff>
    </xdr:from>
    <xdr:to>
      <xdr:col>3</xdr:col>
      <xdr:colOff>485775</xdr:colOff>
      <xdr:row>6</xdr:row>
      <xdr:rowOff>15240</xdr:rowOff>
    </xdr:to>
    <xdr:sp macro="" textlink="">
      <xdr:nvSpPr>
        <xdr:cNvPr id="17" name="Flowchart: Terminator 16"/>
        <xdr:cNvSpPr/>
      </xdr:nvSpPr>
      <xdr:spPr>
        <a:xfrm>
          <a:off x="0" y="609600"/>
          <a:ext cx="2314575" cy="548640"/>
        </a:xfrm>
        <a:prstGeom prst="flowChartTerminator">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2000"/>
            <a:t>Fiscal Year 2019</a:t>
          </a:r>
          <a:endParaRPr lang="en-US" sz="2000" baseline="0"/>
        </a:p>
      </xdr:txBody>
    </xdr:sp>
    <xdr:clientData/>
  </xdr:twoCellAnchor>
  <xdr:twoCellAnchor>
    <xdr:from>
      <xdr:col>3</xdr:col>
      <xdr:colOff>485775</xdr:colOff>
      <xdr:row>4</xdr:row>
      <xdr:rowOff>121920</xdr:rowOff>
    </xdr:from>
    <xdr:to>
      <xdr:col>4</xdr:col>
      <xdr:colOff>542924</xdr:colOff>
      <xdr:row>7</xdr:row>
      <xdr:rowOff>100016</xdr:rowOff>
    </xdr:to>
    <xdr:cxnSp macro="">
      <xdr:nvCxnSpPr>
        <xdr:cNvPr id="18" name="Curved Connector 14"/>
        <xdr:cNvCxnSpPr>
          <a:stCxn id="17" idx="3"/>
          <a:endCxn id="8" idx="1"/>
        </xdr:cNvCxnSpPr>
      </xdr:nvCxnSpPr>
      <xdr:spPr>
        <a:xfrm>
          <a:off x="2314575" y="883920"/>
          <a:ext cx="666749" cy="549596"/>
        </a:xfrm>
        <a:prstGeom prst="bentConnector3">
          <a:avLst>
            <a:gd name="adj1" fmla="val 5000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133350</xdr:colOff>
      <xdr:row>27</xdr:row>
      <xdr:rowOff>19049</xdr:rowOff>
    </xdr:from>
    <xdr:to>
      <xdr:col>8</xdr:col>
      <xdr:colOff>133351</xdr:colOff>
      <xdr:row>28</xdr:row>
      <xdr:rowOff>180974</xdr:rowOff>
    </xdr:to>
    <xdr:sp macro="" textlink="">
      <xdr:nvSpPr>
        <xdr:cNvPr id="19" name="Left Arrow 18"/>
        <xdr:cNvSpPr/>
      </xdr:nvSpPr>
      <xdr:spPr>
        <a:xfrm>
          <a:off x="2571750" y="5657849"/>
          <a:ext cx="2438401" cy="352425"/>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4</xdr:col>
      <xdr:colOff>542925</xdr:colOff>
      <xdr:row>9</xdr:row>
      <xdr:rowOff>47625</xdr:rowOff>
    </xdr:from>
    <xdr:to>
      <xdr:col>9</xdr:col>
      <xdr:colOff>514351</xdr:colOff>
      <xdr:row>11</xdr:row>
      <xdr:rowOff>123825</xdr:rowOff>
    </xdr:to>
    <xdr:sp macro="" textlink="">
      <xdr:nvSpPr>
        <xdr:cNvPr id="24" name="Flowchart: Terminator 23">
          <a:hlinkClick xmlns:r="http://schemas.openxmlformats.org/officeDocument/2006/relationships" r:id="rId7"/>
        </xdr:cNvPr>
        <xdr:cNvSpPr/>
      </xdr:nvSpPr>
      <xdr:spPr>
        <a:xfrm>
          <a:off x="2981325" y="1762125"/>
          <a:ext cx="3019426" cy="457200"/>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Calendar</a:t>
          </a:r>
          <a:r>
            <a:rPr lang="en-US" sz="1600" baseline="0"/>
            <a:t> Year 2019 Deadlines</a:t>
          </a:r>
          <a:endParaRPr lang="en-US" sz="1600"/>
        </a:p>
      </xdr:txBody>
    </xdr:sp>
    <xdr:clientData/>
  </xdr:twoCellAnchor>
  <xdr:twoCellAnchor>
    <xdr:from>
      <xdr:col>3</xdr:col>
      <xdr:colOff>485775</xdr:colOff>
      <xdr:row>4</xdr:row>
      <xdr:rowOff>121920</xdr:rowOff>
    </xdr:from>
    <xdr:to>
      <xdr:col>4</xdr:col>
      <xdr:colOff>542925</xdr:colOff>
      <xdr:row>10</xdr:row>
      <xdr:rowOff>85725</xdr:rowOff>
    </xdr:to>
    <xdr:cxnSp macro="">
      <xdr:nvCxnSpPr>
        <xdr:cNvPr id="25" name="Curved Connector 14"/>
        <xdr:cNvCxnSpPr>
          <a:stCxn id="17" idx="3"/>
          <a:endCxn id="24" idx="1"/>
        </xdr:cNvCxnSpPr>
      </xdr:nvCxnSpPr>
      <xdr:spPr>
        <a:xfrm>
          <a:off x="2314575" y="883920"/>
          <a:ext cx="666750" cy="1106805"/>
        </a:xfrm>
        <a:prstGeom prst="bentConnector3">
          <a:avLst>
            <a:gd name="adj1" fmla="val 5000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581025</xdr:colOff>
      <xdr:row>22</xdr:row>
      <xdr:rowOff>171449</xdr:rowOff>
    </xdr:from>
    <xdr:to>
      <xdr:col>9</xdr:col>
      <xdr:colOff>552451</xdr:colOff>
      <xdr:row>25</xdr:row>
      <xdr:rowOff>20954</xdr:rowOff>
    </xdr:to>
    <xdr:sp macro="" textlink="">
      <xdr:nvSpPr>
        <xdr:cNvPr id="28" name="Flowchart: Terminator 27">
          <a:hlinkClick xmlns:r="http://schemas.openxmlformats.org/officeDocument/2006/relationships" r:id="rId8"/>
        </xdr:cNvPr>
        <xdr:cNvSpPr/>
      </xdr:nvSpPr>
      <xdr:spPr>
        <a:xfrm>
          <a:off x="3019425" y="4362449"/>
          <a:ext cx="3019426" cy="421005"/>
        </a:xfrm>
        <a:prstGeom prst="flowChartTerminator">
          <a:avLst/>
        </a:prstGeom>
        <a:solidFill>
          <a:srgbClr val="FFFF99"/>
        </a:solidFill>
      </xdr:spPr>
      <xdr:style>
        <a:lnRef idx="1">
          <a:schemeClr val="dk1"/>
        </a:lnRef>
        <a:fillRef idx="2">
          <a:schemeClr val="dk1"/>
        </a:fillRef>
        <a:effectRef idx="1">
          <a:schemeClr val="dk1"/>
        </a:effectRef>
        <a:fontRef idx="minor">
          <a:schemeClr val="dk1"/>
        </a:fontRef>
      </xdr:style>
      <xdr:txBody>
        <a:bodyPr vertOverflow="clip" rtlCol="0" anchor="ctr"/>
        <a:lstStyle/>
        <a:p>
          <a:pPr algn="ctr"/>
          <a:r>
            <a:rPr lang="en-US" sz="1600"/>
            <a:t>Calendar</a:t>
          </a:r>
          <a:r>
            <a:rPr lang="en-US" sz="1600" baseline="0"/>
            <a:t> Year 2020 Deadlines</a:t>
          </a:r>
          <a:endParaRPr lang="en-US" sz="1600"/>
        </a:p>
      </xdr:txBody>
    </xdr:sp>
    <xdr:clientData/>
  </xdr:twoCellAnchor>
  <xdr:twoCellAnchor>
    <xdr:from>
      <xdr:col>3</xdr:col>
      <xdr:colOff>485775</xdr:colOff>
      <xdr:row>17</xdr:row>
      <xdr:rowOff>169545</xdr:rowOff>
    </xdr:from>
    <xdr:to>
      <xdr:col>4</xdr:col>
      <xdr:colOff>581025</xdr:colOff>
      <xdr:row>24</xdr:row>
      <xdr:rowOff>952</xdr:rowOff>
    </xdr:to>
    <xdr:cxnSp macro="">
      <xdr:nvCxnSpPr>
        <xdr:cNvPr id="29" name="Curved Connector 14"/>
        <xdr:cNvCxnSpPr>
          <a:stCxn id="12" idx="3"/>
          <a:endCxn id="28" idx="1"/>
        </xdr:cNvCxnSpPr>
      </xdr:nvCxnSpPr>
      <xdr:spPr>
        <a:xfrm>
          <a:off x="2314575" y="3408045"/>
          <a:ext cx="704850" cy="1164907"/>
        </a:xfrm>
        <a:prstGeom prst="bentConnector3">
          <a:avLst>
            <a:gd name="adj1" fmla="val 50000"/>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0</xdr:col>
      <xdr:colOff>200025</xdr:colOff>
      <xdr:row>29</xdr:row>
      <xdr:rowOff>171450</xdr:rowOff>
    </xdr:from>
    <xdr:to>
      <xdr:col>5</xdr:col>
      <xdr:colOff>282851</xdr:colOff>
      <xdr:row>34</xdr:row>
      <xdr:rowOff>64273</xdr:rowOff>
    </xdr:to>
    <xdr:pic>
      <xdr:nvPicPr>
        <xdr:cNvPr id="22" name="Picture 21">
          <a:hlinkClick xmlns:r="http://schemas.openxmlformats.org/officeDocument/2006/relationships" r:id="rId9"/>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00025" y="5715000"/>
          <a:ext cx="3130826" cy="84532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4</xdr:col>
      <xdr:colOff>257175</xdr:colOff>
      <xdr:row>32</xdr:row>
      <xdr:rowOff>190500</xdr:rowOff>
    </xdr:from>
    <xdr:to>
      <xdr:col>7</xdr:col>
      <xdr:colOff>266701</xdr:colOff>
      <xdr:row>34</xdr:row>
      <xdr:rowOff>0</xdr:rowOff>
    </xdr:to>
    <xdr:sp macro="" textlink="">
      <xdr:nvSpPr>
        <xdr:cNvPr id="2" name="Left Arrow 1"/>
        <xdr:cNvSpPr/>
      </xdr:nvSpPr>
      <xdr:spPr>
        <a:xfrm>
          <a:off x="2505075" y="7600950"/>
          <a:ext cx="2390776" cy="314325"/>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4</xdr:col>
      <xdr:colOff>200025</xdr:colOff>
      <xdr:row>35</xdr:row>
      <xdr:rowOff>0</xdr:rowOff>
    </xdr:from>
    <xdr:to>
      <xdr:col>8</xdr:col>
      <xdr:colOff>400050</xdr:colOff>
      <xdr:row>36</xdr:row>
      <xdr:rowOff>142875</xdr:rowOff>
    </xdr:to>
    <xdr:sp macro="" textlink="">
      <xdr:nvSpPr>
        <xdr:cNvPr id="3" name="Left Arrow 2"/>
        <xdr:cNvSpPr/>
      </xdr:nvSpPr>
      <xdr:spPr>
        <a:xfrm>
          <a:off x="2447925" y="8115300"/>
          <a:ext cx="3533775" cy="333375"/>
        </a:xfrm>
        <a:prstGeom prst="leftArrow">
          <a:avLst/>
        </a:prstGeom>
        <a:solidFill>
          <a:schemeClr val="bg2">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List of Payroll Calendars</a:t>
          </a:r>
          <a:endParaRPr lang="en-US" sz="1100">
            <a:solidFill>
              <a:sysClr val="windowText" lastClr="00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257175</xdr:colOff>
      <xdr:row>31</xdr:row>
      <xdr:rowOff>190500</xdr:rowOff>
    </xdr:from>
    <xdr:to>
      <xdr:col>7</xdr:col>
      <xdr:colOff>266701</xdr:colOff>
      <xdr:row>33</xdr:row>
      <xdr:rowOff>0</xdr:rowOff>
    </xdr:to>
    <xdr:sp macro="" textlink="">
      <xdr:nvSpPr>
        <xdr:cNvPr id="5" name="Left Arrow 4"/>
        <xdr:cNvSpPr/>
      </xdr:nvSpPr>
      <xdr:spPr>
        <a:xfrm>
          <a:off x="2505075" y="7600950"/>
          <a:ext cx="2390776" cy="30480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4</xdr:col>
      <xdr:colOff>200025</xdr:colOff>
      <xdr:row>34</xdr:row>
      <xdr:rowOff>0</xdr:rowOff>
    </xdr:from>
    <xdr:to>
      <xdr:col>8</xdr:col>
      <xdr:colOff>400050</xdr:colOff>
      <xdr:row>35</xdr:row>
      <xdr:rowOff>142875</xdr:rowOff>
    </xdr:to>
    <xdr:sp macro="" textlink="">
      <xdr:nvSpPr>
        <xdr:cNvPr id="6" name="Left Arrow 5"/>
        <xdr:cNvSpPr/>
      </xdr:nvSpPr>
      <xdr:spPr>
        <a:xfrm>
          <a:off x="2447925" y="8105775"/>
          <a:ext cx="3533775" cy="333375"/>
        </a:xfrm>
        <a:prstGeom prst="leftArrow">
          <a:avLst/>
        </a:prstGeom>
        <a:solidFill>
          <a:schemeClr val="bg2">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List of Payroll Calendars</a:t>
          </a:r>
          <a:endParaRPr lang="en-US" sz="1100">
            <a:solidFill>
              <a:sysClr val="windowText" lastClr="000000"/>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29</xdr:col>
      <xdr:colOff>19050</xdr:colOff>
      <xdr:row>0</xdr:row>
      <xdr:rowOff>38099</xdr:rowOff>
    </xdr:from>
    <xdr:to>
      <xdr:col>33</xdr:col>
      <xdr:colOff>19051</xdr:colOff>
      <xdr:row>1</xdr:row>
      <xdr:rowOff>123824</xdr:rowOff>
    </xdr:to>
    <xdr:sp macro="" textlink="">
      <xdr:nvSpPr>
        <xdr:cNvPr id="2" name="Left Arrow 1"/>
        <xdr:cNvSpPr/>
      </xdr:nvSpPr>
      <xdr:spPr>
        <a:xfrm>
          <a:off x="9344025" y="38099"/>
          <a:ext cx="2562226" cy="314325"/>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31</xdr:col>
      <xdr:colOff>104775</xdr:colOff>
      <xdr:row>4</xdr:row>
      <xdr:rowOff>0</xdr:rowOff>
    </xdr:from>
    <xdr:to>
      <xdr:col>36</xdr:col>
      <xdr:colOff>142875</xdr:colOff>
      <xdr:row>5</xdr:row>
      <xdr:rowOff>142875</xdr:rowOff>
    </xdr:to>
    <xdr:sp macro="" textlink="">
      <xdr:nvSpPr>
        <xdr:cNvPr id="3" name="Left Arrow 2"/>
        <xdr:cNvSpPr/>
      </xdr:nvSpPr>
      <xdr:spPr>
        <a:xfrm>
          <a:off x="10772775" y="619125"/>
          <a:ext cx="3086100" cy="304800"/>
        </a:xfrm>
        <a:prstGeom prst="leftArrow">
          <a:avLst/>
        </a:prstGeom>
        <a:solidFill>
          <a:schemeClr val="bg2">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List of Payroll Calendars</a:t>
          </a:r>
          <a:endParaRPr lang="en-US" sz="1100">
            <a:solidFill>
              <a:sysClr val="windowText" lastClr="000000"/>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29</xdr:col>
      <xdr:colOff>19050</xdr:colOff>
      <xdr:row>0</xdr:row>
      <xdr:rowOff>38099</xdr:rowOff>
    </xdr:from>
    <xdr:to>
      <xdr:col>33</xdr:col>
      <xdr:colOff>19051</xdr:colOff>
      <xdr:row>1</xdr:row>
      <xdr:rowOff>123824</xdr:rowOff>
    </xdr:to>
    <xdr:sp macro="" textlink="">
      <xdr:nvSpPr>
        <xdr:cNvPr id="3" name="Left Arrow 2"/>
        <xdr:cNvSpPr/>
      </xdr:nvSpPr>
      <xdr:spPr>
        <a:xfrm>
          <a:off x="9496425" y="38099"/>
          <a:ext cx="2562226" cy="314325"/>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31</xdr:col>
      <xdr:colOff>104775</xdr:colOff>
      <xdr:row>4</xdr:row>
      <xdr:rowOff>0</xdr:rowOff>
    </xdr:from>
    <xdr:to>
      <xdr:col>36</xdr:col>
      <xdr:colOff>142875</xdr:colOff>
      <xdr:row>5</xdr:row>
      <xdr:rowOff>142875</xdr:rowOff>
    </xdr:to>
    <xdr:sp macro="" textlink="">
      <xdr:nvSpPr>
        <xdr:cNvPr id="4" name="Left Arrow 3"/>
        <xdr:cNvSpPr/>
      </xdr:nvSpPr>
      <xdr:spPr>
        <a:xfrm>
          <a:off x="10772775" y="619125"/>
          <a:ext cx="3086100" cy="304800"/>
        </a:xfrm>
        <a:prstGeom prst="leftArrow">
          <a:avLst/>
        </a:prstGeom>
        <a:solidFill>
          <a:schemeClr val="bg2">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List of Payroll Calendars</a:t>
          </a:r>
          <a:endParaRPr lang="en-US" sz="1100">
            <a:solidFill>
              <a:sysClr val="windowText" lastClr="000000"/>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104775</xdr:colOff>
      <xdr:row>0</xdr:row>
      <xdr:rowOff>9524</xdr:rowOff>
    </xdr:from>
    <xdr:to>
      <xdr:col>17</xdr:col>
      <xdr:colOff>104776</xdr:colOff>
      <xdr:row>1</xdr:row>
      <xdr:rowOff>171449</xdr:rowOff>
    </xdr:to>
    <xdr:sp macro="" textlink="">
      <xdr:nvSpPr>
        <xdr:cNvPr id="2" name="Left Arrow 1"/>
        <xdr:cNvSpPr/>
      </xdr:nvSpPr>
      <xdr:spPr>
        <a:xfrm>
          <a:off x="2543175" y="7724774"/>
          <a:ext cx="2438401" cy="352425"/>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13</xdr:col>
      <xdr:colOff>95250</xdr:colOff>
      <xdr:row>2</xdr:row>
      <xdr:rowOff>133348</xdr:rowOff>
    </xdr:from>
    <xdr:to>
      <xdr:col>18</xdr:col>
      <xdr:colOff>133350</xdr:colOff>
      <xdr:row>4</xdr:row>
      <xdr:rowOff>76199</xdr:rowOff>
    </xdr:to>
    <xdr:sp macro="" textlink="">
      <xdr:nvSpPr>
        <xdr:cNvPr id="3" name="Left Arrow 2"/>
        <xdr:cNvSpPr/>
      </xdr:nvSpPr>
      <xdr:spPr>
        <a:xfrm>
          <a:off x="8020050" y="685798"/>
          <a:ext cx="3086100" cy="342901"/>
        </a:xfrm>
        <a:prstGeom prst="leftArrow">
          <a:avLst/>
        </a:prstGeom>
        <a:solidFill>
          <a:schemeClr val="bg2">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List of Payroll Calendars</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0</xdr:row>
      <xdr:rowOff>38100</xdr:rowOff>
    </xdr:from>
    <xdr:to>
      <xdr:col>9</xdr:col>
      <xdr:colOff>19051</xdr:colOff>
      <xdr:row>1</xdr:row>
      <xdr:rowOff>28575</xdr:rowOff>
    </xdr:to>
    <xdr:sp macro="" textlink="">
      <xdr:nvSpPr>
        <xdr:cNvPr id="2" name="Left Arrow 1"/>
        <xdr:cNvSpPr/>
      </xdr:nvSpPr>
      <xdr:spPr>
        <a:xfrm>
          <a:off x="7419975" y="38100"/>
          <a:ext cx="2495551" cy="30480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3</xdr:col>
      <xdr:colOff>223631</xdr:colOff>
      <xdr:row>2</xdr:row>
      <xdr:rowOff>107674</xdr:rowOff>
    </xdr:from>
    <xdr:to>
      <xdr:col>6</xdr:col>
      <xdr:colOff>314739</xdr:colOff>
      <xdr:row>6</xdr:row>
      <xdr:rowOff>116453</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64696" y="612913"/>
          <a:ext cx="3130826" cy="84532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12</xdr:col>
      <xdr:colOff>76200</xdr:colOff>
      <xdr:row>0</xdr:row>
      <xdr:rowOff>123825</xdr:rowOff>
    </xdr:from>
    <xdr:to>
      <xdr:col>16</xdr:col>
      <xdr:colOff>76201</xdr:colOff>
      <xdr:row>1</xdr:row>
      <xdr:rowOff>161925</xdr:rowOff>
    </xdr:to>
    <xdr:sp macro="" textlink="">
      <xdr:nvSpPr>
        <xdr:cNvPr id="2" name="Left Arrow 1"/>
        <xdr:cNvSpPr/>
      </xdr:nvSpPr>
      <xdr:spPr>
        <a:xfrm>
          <a:off x="9410700" y="123825"/>
          <a:ext cx="2438401" cy="333375"/>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12</xdr:col>
      <xdr:colOff>104775</xdr:colOff>
      <xdr:row>3</xdr:row>
      <xdr:rowOff>47625</xdr:rowOff>
    </xdr:from>
    <xdr:to>
      <xdr:col>17</xdr:col>
      <xdr:colOff>142875</xdr:colOff>
      <xdr:row>5</xdr:row>
      <xdr:rowOff>85725</xdr:rowOff>
    </xdr:to>
    <xdr:sp macro="" textlink="">
      <xdr:nvSpPr>
        <xdr:cNvPr id="3" name="Left Arrow 2"/>
        <xdr:cNvSpPr/>
      </xdr:nvSpPr>
      <xdr:spPr>
        <a:xfrm>
          <a:off x="9439275" y="790575"/>
          <a:ext cx="3086100" cy="352425"/>
        </a:xfrm>
        <a:prstGeom prst="leftArrow">
          <a:avLst/>
        </a:prstGeom>
        <a:solidFill>
          <a:schemeClr val="bg2">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List of Payroll Calendars</a:t>
          </a:r>
          <a:endParaRPr lang="en-US" sz="1100">
            <a:solidFill>
              <a:sysClr val="windowText" lastClr="000000"/>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257175</xdr:colOff>
      <xdr:row>32</xdr:row>
      <xdr:rowOff>190500</xdr:rowOff>
    </xdr:from>
    <xdr:to>
      <xdr:col>7</xdr:col>
      <xdr:colOff>266701</xdr:colOff>
      <xdr:row>34</xdr:row>
      <xdr:rowOff>0</xdr:rowOff>
    </xdr:to>
    <xdr:sp macro="" textlink="">
      <xdr:nvSpPr>
        <xdr:cNvPr id="2" name="Left Arrow 1"/>
        <xdr:cNvSpPr/>
      </xdr:nvSpPr>
      <xdr:spPr>
        <a:xfrm>
          <a:off x="2562225" y="8562975"/>
          <a:ext cx="2543176" cy="30480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4</xdr:col>
      <xdr:colOff>200025</xdr:colOff>
      <xdr:row>35</xdr:row>
      <xdr:rowOff>0</xdr:rowOff>
    </xdr:from>
    <xdr:to>
      <xdr:col>8</xdr:col>
      <xdr:colOff>400050</xdr:colOff>
      <xdr:row>36</xdr:row>
      <xdr:rowOff>142875</xdr:rowOff>
    </xdr:to>
    <xdr:sp macro="" textlink="">
      <xdr:nvSpPr>
        <xdr:cNvPr id="3" name="Left Arrow 2"/>
        <xdr:cNvSpPr/>
      </xdr:nvSpPr>
      <xdr:spPr>
        <a:xfrm>
          <a:off x="2505075" y="9067800"/>
          <a:ext cx="3667125" cy="333375"/>
        </a:xfrm>
        <a:prstGeom prst="leftArrow">
          <a:avLst/>
        </a:prstGeom>
        <a:solidFill>
          <a:schemeClr val="bg2">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List of Payroll Calendars</a:t>
          </a:r>
          <a:endParaRPr lang="en-US" sz="1100">
            <a:solidFill>
              <a:sysClr val="windowText" lastClr="000000"/>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152400</xdr:colOff>
      <xdr:row>33</xdr:row>
      <xdr:rowOff>171450</xdr:rowOff>
    </xdr:from>
    <xdr:to>
      <xdr:col>7</xdr:col>
      <xdr:colOff>161926</xdr:colOff>
      <xdr:row>35</xdr:row>
      <xdr:rowOff>47625</xdr:rowOff>
    </xdr:to>
    <xdr:sp macro="" textlink="">
      <xdr:nvSpPr>
        <xdr:cNvPr id="2" name="Left Arrow 1"/>
        <xdr:cNvSpPr/>
      </xdr:nvSpPr>
      <xdr:spPr>
        <a:xfrm>
          <a:off x="2457450" y="9258300"/>
          <a:ext cx="2543176" cy="38100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4</xdr:col>
      <xdr:colOff>200025</xdr:colOff>
      <xdr:row>36</xdr:row>
      <xdr:rowOff>0</xdr:rowOff>
    </xdr:from>
    <xdr:to>
      <xdr:col>8</xdr:col>
      <xdr:colOff>400050</xdr:colOff>
      <xdr:row>37</xdr:row>
      <xdr:rowOff>142875</xdr:rowOff>
    </xdr:to>
    <xdr:sp macro="" textlink="">
      <xdr:nvSpPr>
        <xdr:cNvPr id="3" name="Left Arrow 2"/>
        <xdr:cNvSpPr/>
      </xdr:nvSpPr>
      <xdr:spPr>
        <a:xfrm>
          <a:off x="2447925" y="9134475"/>
          <a:ext cx="3533775" cy="333375"/>
        </a:xfrm>
        <a:prstGeom prst="leftArrow">
          <a:avLst/>
        </a:prstGeom>
        <a:solidFill>
          <a:schemeClr val="bg2">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List of Payroll Calendars</a:t>
          </a:r>
          <a:endParaRPr lang="en-US" sz="1100">
            <a:solidFill>
              <a:sysClr val="windowText" lastClr="000000"/>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219075</xdr:colOff>
      <xdr:row>20</xdr:row>
      <xdr:rowOff>9525</xdr:rowOff>
    </xdr:from>
    <xdr:to>
      <xdr:col>7</xdr:col>
      <xdr:colOff>295276</xdr:colOff>
      <xdr:row>21</xdr:row>
      <xdr:rowOff>19050</xdr:rowOff>
    </xdr:to>
    <xdr:sp macro="" textlink="">
      <xdr:nvSpPr>
        <xdr:cNvPr id="2" name="Left Arrow 1"/>
        <xdr:cNvSpPr/>
      </xdr:nvSpPr>
      <xdr:spPr>
        <a:xfrm>
          <a:off x="3505200" y="4867275"/>
          <a:ext cx="2438401" cy="314325"/>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0</xdr:col>
      <xdr:colOff>0</xdr:colOff>
      <xdr:row>0</xdr:row>
      <xdr:rowOff>85355</xdr:rowOff>
    </xdr:from>
    <xdr:to>
      <xdr:col>8</xdr:col>
      <xdr:colOff>1657350</xdr:colOff>
      <xdr:row>10</xdr:row>
      <xdr:rowOff>142572</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85355"/>
          <a:ext cx="7915275" cy="2343217"/>
        </a:xfrm>
        <a:prstGeom prst="rect">
          <a:avLst/>
        </a:prstGeom>
      </xdr:spPr>
    </xdr:pic>
    <xdr:clientData/>
  </xdr:twoCellAnchor>
  <xdr:twoCellAnchor editAs="oneCell">
    <xdr:from>
      <xdr:col>7</xdr:col>
      <xdr:colOff>476250</xdr:colOff>
      <xdr:row>18</xdr:row>
      <xdr:rowOff>161192</xdr:rowOff>
    </xdr:from>
    <xdr:to>
      <xdr:col>11</xdr:col>
      <xdr:colOff>31538</xdr:colOff>
      <xdr:row>22</xdr:row>
      <xdr:rowOff>75996</xdr:rowOff>
    </xdr:to>
    <xdr:pic>
      <xdr:nvPicPr>
        <xdr:cNvPr id="5" name="Picture 4">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25308" y="4352192"/>
          <a:ext cx="3130826" cy="8453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0</xdr:row>
      <xdr:rowOff>38100</xdr:rowOff>
    </xdr:from>
    <xdr:to>
      <xdr:col>9</xdr:col>
      <xdr:colOff>19051</xdr:colOff>
      <xdr:row>0</xdr:row>
      <xdr:rowOff>400050</xdr:rowOff>
    </xdr:to>
    <xdr:sp macro="" textlink="">
      <xdr:nvSpPr>
        <xdr:cNvPr id="2" name="Left Arrow 1"/>
        <xdr:cNvSpPr/>
      </xdr:nvSpPr>
      <xdr:spPr>
        <a:xfrm>
          <a:off x="8448675" y="38100"/>
          <a:ext cx="2438401"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3</xdr:col>
      <xdr:colOff>314740</xdr:colOff>
      <xdr:row>2</xdr:row>
      <xdr:rowOff>99391</xdr:rowOff>
    </xdr:from>
    <xdr:to>
      <xdr:col>4</xdr:col>
      <xdr:colOff>2832653</xdr:colOff>
      <xdr:row>6</xdr:row>
      <xdr:rowOff>108170</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72370" y="604630"/>
          <a:ext cx="3130826" cy="8453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xdr:colOff>
      <xdr:row>0</xdr:row>
      <xdr:rowOff>38100</xdr:rowOff>
    </xdr:from>
    <xdr:to>
      <xdr:col>9</xdr:col>
      <xdr:colOff>19051</xdr:colOff>
      <xdr:row>0</xdr:row>
      <xdr:rowOff>400050</xdr:rowOff>
    </xdr:to>
    <xdr:sp macro="" textlink="">
      <xdr:nvSpPr>
        <xdr:cNvPr id="2" name="Left Arrow 1"/>
        <xdr:cNvSpPr/>
      </xdr:nvSpPr>
      <xdr:spPr>
        <a:xfrm>
          <a:off x="8448675" y="38100"/>
          <a:ext cx="2438401"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3</xdr:col>
      <xdr:colOff>546652</xdr:colOff>
      <xdr:row>2</xdr:row>
      <xdr:rowOff>190500</xdr:rowOff>
    </xdr:from>
    <xdr:to>
      <xdr:col>4</xdr:col>
      <xdr:colOff>3064565</xdr:colOff>
      <xdr:row>7</xdr:row>
      <xdr:rowOff>8779</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0" y="695739"/>
          <a:ext cx="3130826" cy="8453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xdr:colOff>
      <xdr:row>0</xdr:row>
      <xdr:rowOff>38100</xdr:rowOff>
    </xdr:from>
    <xdr:to>
      <xdr:col>9</xdr:col>
      <xdr:colOff>19051</xdr:colOff>
      <xdr:row>0</xdr:row>
      <xdr:rowOff>400050</xdr:rowOff>
    </xdr:to>
    <xdr:sp macro="" textlink="">
      <xdr:nvSpPr>
        <xdr:cNvPr id="2" name="Left Arrow 1"/>
        <xdr:cNvSpPr/>
      </xdr:nvSpPr>
      <xdr:spPr>
        <a:xfrm>
          <a:off x="8448675" y="38100"/>
          <a:ext cx="2438401"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3</xdr:col>
      <xdr:colOff>579782</xdr:colOff>
      <xdr:row>2</xdr:row>
      <xdr:rowOff>140805</xdr:rowOff>
    </xdr:from>
    <xdr:to>
      <xdr:col>4</xdr:col>
      <xdr:colOff>3097695</xdr:colOff>
      <xdr:row>6</xdr:row>
      <xdr:rowOff>141302</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21456" y="646044"/>
          <a:ext cx="3130826" cy="84532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19050</xdr:colOff>
      <xdr:row>0</xdr:row>
      <xdr:rowOff>38100</xdr:rowOff>
    </xdr:from>
    <xdr:to>
      <xdr:col>9</xdr:col>
      <xdr:colOff>19051</xdr:colOff>
      <xdr:row>1</xdr:row>
      <xdr:rowOff>47625</xdr:rowOff>
    </xdr:to>
    <xdr:sp macro="" textlink="">
      <xdr:nvSpPr>
        <xdr:cNvPr id="2" name="Left Arrow 1"/>
        <xdr:cNvSpPr/>
      </xdr:nvSpPr>
      <xdr:spPr>
        <a:xfrm>
          <a:off x="9191625" y="38100"/>
          <a:ext cx="2495551" cy="3238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4</xdr:col>
      <xdr:colOff>132522</xdr:colOff>
      <xdr:row>2</xdr:row>
      <xdr:rowOff>173935</xdr:rowOff>
    </xdr:from>
    <xdr:to>
      <xdr:col>4</xdr:col>
      <xdr:colOff>3263348</xdr:colOff>
      <xdr:row>6</xdr:row>
      <xdr:rowOff>182714</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27913" y="679174"/>
          <a:ext cx="3130826" cy="8453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95251</xdr:colOff>
      <xdr:row>27</xdr:row>
      <xdr:rowOff>0</xdr:rowOff>
    </xdr:from>
    <xdr:to>
      <xdr:col>2</xdr:col>
      <xdr:colOff>2381251</xdr:colOff>
      <xdr:row>28</xdr:row>
      <xdr:rowOff>171450</xdr:rowOff>
    </xdr:to>
    <xdr:sp macro="" textlink="">
      <xdr:nvSpPr>
        <xdr:cNvPr id="3" name="Left Arrow 2"/>
        <xdr:cNvSpPr/>
      </xdr:nvSpPr>
      <xdr:spPr>
        <a:xfrm>
          <a:off x="2343151" y="8115300"/>
          <a:ext cx="2286000" cy="3619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xdr:from>
      <xdr:col>5</xdr:col>
      <xdr:colOff>19050</xdr:colOff>
      <xdr:row>5</xdr:row>
      <xdr:rowOff>47625</xdr:rowOff>
    </xdr:from>
    <xdr:to>
      <xdr:col>12</xdr:col>
      <xdr:colOff>133351</xdr:colOff>
      <xdr:row>11</xdr:row>
      <xdr:rowOff>47625</xdr:rowOff>
    </xdr:to>
    <xdr:sp macro="" textlink="">
      <xdr:nvSpPr>
        <xdr:cNvPr id="5" name="TextBox 4"/>
        <xdr:cNvSpPr txBox="1"/>
      </xdr:nvSpPr>
      <xdr:spPr>
        <a:xfrm>
          <a:off x="6257925" y="1219200"/>
          <a:ext cx="4381501"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600" baseline="0">
              <a:solidFill>
                <a:schemeClr val="dk1"/>
              </a:solidFill>
              <a:effectLst/>
              <a:latin typeface="+mn-lt"/>
              <a:ea typeface="+mn-ea"/>
              <a:cs typeface="+mn-cs"/>
            </a:rPr>
            <a:t>If you have any questions on Deferred Pay EPAFs, please contact Jill Robertson, Operating Budget Officer in the Budget Office at 885-7122 or </a:t>
          </a:r>
          <a:r>
            <a:rPr lang="en-US" sz="1600" u="sng" baseline="0">
              <a:solidFill>
                <a:schemeClr val="dk1"/>
              </a:solidFill>
              <a:effectLst/>
              <a:latin typeface="+mn-lt"/>
              <a:ea typeface="+mn-ea"/>
              <a:cs typeface="+mn-cs"/>
            </a:rPr>
            <a:t>jrobertson@uidaho.edu</a:t>
          </a:r>
          <a:endParaRPr lang="en-US" sz="2400" u="sng">
            <a:effectLst/>
          </a:endParaRPr>
        </a:p>
      </xdr:txBody>
    </xdr:sp>
    <xdr:clientData/>
  </xdr:twoCellAnchor>
  <xdr:twoCellAnchor editAs="oneCell">
    <xdr:from>
      <xdr:col>1</xdr:col>
      <xdr:colOff>600075</xdr:colOff>
      <xdr:row>29</xdr:row>
      <xdr:rowOff>152400</xdr:rowOff>
    </xdr:from>
    <xdr:to>
      <xdr:col>2</xdr:col>
      <xdr:colOff>1530626</xdr:colOff>
      <xdr:row>34</xdr:row>
      <xdr:rowOff>45223</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90625" y="6991350"/>
          <a:ext cx="3130826" cy="8453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95251</xdr:colOff>
      <xdr:row>2</xdr:row>
      <xdr:rowOff>0</xdr:rowOff>
    </xdr:from>
    <xdr:to>
      <xdr:col>18</xdr:col>
      <xdr:colOff>161925</xdr:colOff>
      <xdr:row>3</xdr:row>
      <xdr:rowOff>171450</xdr:rowOff>
    </xdr:to>
    <xdr:sp macro="" textlink="">
      <xdr:nvSpPr>
        <xdr:cNvPr id="2" name="Left Arrow 1"/>
        <xdr:cNvSpPr/>
      </xdr:nvSpPr>
      <xdr:spPr>
        <a:xfrm>
          <a:off x="13839826" y="438150"/>
          <a:ext cx="2505074" cy="476250"/>
        </a:xfrm>
        <a:prstGeom prst="leftArrow">
          <a:avLst/>
        </a:prstGeom>
        <a:solidFill>
          <a:srgbClr val="F1B3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a:t>
          </a:r>
          <a:r>
            <a:rPr lang="en-US" sz="1100" baseline="0">
              <a:solidFill>
                <a:sysClr val="windowText" lastClr="000000"/>
              </a:solidFill>
            </a:rPr>
            <a:t> to return to 1st Page</a:t>
          </a:r>
          <a:endParaRPr lang="en-US" sz="1100">
            <a:solidFill>
              <a:sysClr val="windowText" lastClr="000000"/>
            </a:solidFill>
          </a:endParaRPr>
        </a:p>
      </xdr:txBody>
    </xdr:sp>
    <xdr:clientData/>
  </xdr:twoCellAnchor>
  <xdr:twoCellAnchor editAs="oneCell">
    <xdr:from>
      <xdr:col>10</xdr:col>
      <xdr:colOff>152400</xdr:colOff>
      <xdr:row>5</xdr:row>
      <xdr:rowOff>57150</xdr:rowOff>
    </xdr:from>
    <xdr:to>
      <xdr:col>15</xdr:col>
      <xdr:colOff>235226</xdr:colOff>
      <xdr:row>8</xdr:row>
      <xdr:rowOff>178573</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58575" y="1285875"/>
          <a:ext cx="3130826" cy="8453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www.uidaho.edu/cogs/faculty-resources/ta-support-faqs"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J84"/>
  <sheetViews>
    <sheetView tabSelected="1" zoomScaleNormal="100" workbookViewId="0">
      <selection activeCell="I10" sqref="I10"/>
    </sheetView>
  </sheetViews>
  <sheetFormatPr defaultRowHeight="15"/>
  <cols>
    <col min="6" max="6" width="11.28515625" customWidth="1"/>
    <col min="262" max="262" width="11.28515625" customWidth="1"/>
    <col min="518" max="518" width="11.28515625" customWidth="1"/>
    <col min="774" max="774" width="11.28515625" customWidth="1"/>
    <col min="1030" max="1030" width="11.28515625" customWidth="1"/>
    <col min="1286" max="1286" width="11.28515625" customWidth="1"/>
    <col min="1542" max="1542" width="11.28515625" customWidth="1"/>
    <col min="1798" max="1798" width="11.28515625" customWidth="1"/>
    <col min="2054" max="2054" width="11.28515625" customWidth="1"/>
    <col min="2310" max="2310" width="11.28515625" customWidth="1"/>
    <col min="2566" max="2566" width="11.28515625" customWidth="1"/>
    <col min="2822" max="2822" width="11.28515625" customWidth="1"/>
    <col min="3078" max="3078" width="11.28515625" customWidth="1"/>
    <col min="3334" max="3334" width="11.28515625" customWidth="1"/>
    <col min="3590" max="3590" width="11.28515625" customWidth="1"/>
    <col min="3846" max="3846" width="11.28515625" customWidth="1"/>
    <col min="4102" max="4102" width="11.28515625" customWidth="1"/>
    <col min="4358" max="4358" width="11.28515625" customWidth="1"/>
    <col min="4614" max="4614" width="11.28515625" customWidth="1"/>
    <col min="4870" max="4870" width="11.28515625" customWidth="1"/>
    <col min="5126" max="5126" width="11.28515625" customWidth="1"/>
    <col min="5382" max="5382" width="11.28515625" customWidth="1"/>
    <col min="5638" max="5638" width="11.28515625" customWidth="1"/>
    <col min="5894" max="5894" width="11.28515625" customWidth="1"/>
    <col min="6150" max="6150" width="11.28515625" customWidth="1"/>
    <col min="6406" max="6406" width="11.28515625" customWidth="1"/>
    <col min="6662" max="6662" width="11.28515625" customWidth="1"/>
    <col min="6918" max="6918" width="11.28515625" customWidth="1"/>
    <col min="7174" max="7174" width="11.28515625" customWidth="1"/>
    <col min="7430" max="7430" width="11.28515625" customWidth="1"/>
    <col min="7686" max="7686" width="11.28515625" customWidth="1"/>
    <col min="7942" max="7942" width="11.28515625" customWidth="1"/>
    <col min="8198" max="8198" width="11.28515625" customWidth="1"/>
    <col min="8454" max="8454" width="11.28515625" customWidth="1"/>
    <col min="8710" max="8710" width="11.28515625" customWidth="1"/>
    <col min="8966" max="8966" width="11.28515625" customWidth="1"/>
    <col min="9222" max="9222" width="11.28515625" customWidth="1"/>
    <col min="9478" max="9478" width="11.28515625" customWidth="1"/>
    <col min="9734" max="9734" width="11.28515625" customWidth="1"/>
    <col min="9990" max="9990" width="11.28515625" customWidth="1"/>
    <col min="10246" max="10246" width="11.28515625" customWidth="1"/>
    <col min="10502" max="10502" width="11.28515625" customWidth="1"/>
    <col min="10758" max="10758" width="11.28515625" customWidth="1"/>
    <col min="11014" max="11014" width="11.28515625" customWidth="1"/>
    <col min="11270" max="11270" width="11.28515625" customWidth="1"/>
    <col min="11526" max="11526" width="11.28515625" customWidth="1"/>
    <col min="11782" max="11782" width="11.28515625" customWidth="1"/>
    <col min="12038" max="12038" width="11.28515625" customWidth="1"/>
    <col min="12294" max="12294" width="11.28515625" customWidth="1"/>
    <col min="12550" max="12550" width="11.28515625" customWidth="1"/>
    <col min="12806" max="12806" width="11.28515625" customWidth="1"/>
    <col min="13062" max="13062" width="11.28515625" customWidth="1"/>
    <col min="13318" max="13318" width="11.28515625" customWidth="1"/>
    <col min="13574" max="13574" width="11.28515625" customWidth="1"/>
    <col min="13830" max="13830" width="11.28515625" customWidth="1"/>
    <col min="14086" max="14086" width="11.28515625" customWidth="1"/>
    <col min="14342" max="14342" width="11.28515625" customWidth="1"/>
    <col min="14598" max="14598" width="11.28515625" customWidth="1"/>
    <col min="14854" max="14854" width="11.28515625" customWidth="1"/>
    <col min="15110" max="15110" width="11.28515625" customWidth="1"/>
    <col min="15366" max="15366" width="11.28515625" customWidth="1"/>
    <col min="15622" max="15622" width="11.28515625" customWidth="1"/>
    <col min="15878" max="15878" width="11.28515625" customWidth="1"/>
    <col min="16134" max="16134" width="11.28515625" customWidth="1"/>
  </cols>
  <sheetData>
    <row r="11" spans="2:10" ht="26.25">
      <c r="B11" s="87"/>
      <c r="C11" s="87"/>
      <c r="D11" s="87"/>
      <c r="E11" s="87"/>
      <c r="F11" s="88"/>
      <c r="G11" s="87"/>
      <c r="H11" s="87"/>
      <c r="I11" s="89"/>
      <c r="J11" s="87"/>
    </row>
    <row r="12" spans="2:10" ht="26.25">
      <c r="B12" s="87"/>
      <c r="C12" s="87"/>
      <c r="D12" s="87"/>
      <c r="E12" s="87"/>
      <c r="F12" s="88"/>
      <c r="G12" s="87"/>
      <c r="H12" s="87"/>
      <c r="I12" s="90"/>
      <c r="J12" s="87"/>
    </row>
    <row r="13" spans="2:10" ht="26.25">
      <c r="B13" s="87"/>
      <c r="C13" s="87"/>
      <c r="D13" s="87"/>
      <c r="E13" s="87"/>
      <c r="F13" s="91"/>
      <c r="G13" s="87"/>
      <c r="H13" s="87"/>
      <c r="I13" s="87"/>
      <c r="J13" s="87"/>
    </row>
    <row r="14" spans="2:10" ht="26.25">
      <c r="B14" s="87"/>
      <c r="C14" s="87"/>
      <c r="D14" s="87"/>
      <c r="E14" s="87"/>
      <c r="F14" s="88"/>
      <c r="G14" s="87"/>
      <c r="H14" s="87"/>
      <c r="I14" s="87"/>
      <c r="J14" s="87"/>
    </row>
    <row r="15" spans="2:10" ht="26.25">
      <c r="B15" s="87"/>
      <c r="C15" s="87"/>
      <c r="D15" s="87"/>
      <c r="E15" s="87"/>
      <c r="F15" s="88"/>
      <c r="G15" s="87"/>
      <c r="H15" s="87"/>
      <c r="I15" s="87"/>
      <c r="J15" s="87"/>
    </row>
    <row r="16" spans="2:10" ht="26.25">
      <c r="B16" s="87"/>
      <c r="C16" s="87"/>
      <c r="D16" s="87"/>
      <c r="G16" s="87"/>
      <c r="H16" s="87"/>
      <c r="I16" s="87"/>
      <c r="J16" s="87"/>
    </row>
    <row r="17" spans="2:10" ht="26.25">
      <c r="B17" s="87"/>
      <c r="C17" s="87"/>
      <c r="D17" s="87"/>
      <c r="E17" s="87"/>
      <c r="F17" s="91"/>
      <c r="G17" s="87"/>
      <c r="H17" s="87"/>
      <c r="I17" s="87"/>
      <c r="J17" s="87"/>
    </row>
    <row r="18" spans="2:10" ht="26.25">
      <c r="B18" s="87"/>
      <c r="C18" s="87"/>
      <c r="D18" s="87"/>
      <c r="E18" s="87"/>
      <c r="F18" s="88"/>
      <c r="G18" s="87"/>
      <c r="H18" s="87"/>
      <c r="I18" s="87"/>
      <c r="J18" s="87"/>
    </row>
    <row r="19" spans="2:10" ht="26.25">
      <c r="B19" s="87"/>
      <c r="C19" s="87"/>
      <c r="D19" s="87"/>
      <c r="E19" s="87"/>
      <c r="F19" s="88"/>
      <c r="G19" s="87"/>
      <c r="H19" s="87"/>
      <c r="I19" s="87"/>
      <c r="J19" s="87"/>
    </row>
    <row r="20" spans="2:10" ht="26.25">
      <c r="B20" s="87"/>
      <c r="C20" s="87"/>
      <c r="D20" s="87"/>
      <c r="E20" s="87"/>
      <c r="F20" s="91"/>
      <c r="G20" s="87"/>
      <c r="H20" s="87"/>
      <c r="I20" s="87"/>
      <c r="J20" s="87"/>
    </row>
    <row r="21" spans="2:10" ht="26.25">
      <c r="B21" s="87"/>
      <c r="C21" s="87"/>
      <c r="D21" s="87"/>
      <c r="E21" s="87"/>
      <c r="F21" s="88"/>
      <c r="G21" s="87"/>
      <c r="H21" s="87"/>
      <c r="I21" s="87"/>
      <c r="J21" s="87"/>
    </row>
    <row r="22" spans="2:10" ht="26.25">
      <c r="B22" s="87"/>
      <c r="C22" s="87"/>
      <c r="D22" s="87"/>
      <c r="E22" s="87"/>
      <c r="F22" s="87"/>
      <c r="G22" s="87"/>
      <c r="H22" s="87"/>
      <c r="I22" s="87"/>
      <c r="J22" s="87"/>
    </row>
    <row r="70" spans="2:2">
      <c r="B70" s="385" t="s">
        <v>737</v>
      </c>
    </row>
    <row r="72" spans="2:2">
      <c r="B72" s="385" t="s">
        <v>738</v>
      </c>
    </row>
    <row r="78" spans="2:2">
      <c r="B78" s="385" t="s">
        <v>739</v>
      </c>
    </row>
    <row r="84" spans="2:2">
      <c r="B84" s="385" t="s">
        <v>740</v>
      </c>
    </row>
  </sheetData>
  <pageMargins left="0.25" right="0.25" top="0.75" bottom="0.75" header="0.3" footer="0.3"/>
  <pageSetup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130" zoomScaleNormal="130" workbookViewId="0">
      <selection activeCell="H22" sqref="H22"/>
    </sheetView>
  </sheetViews>
  <sheetFormatPr defaultRowHeight="15"/>
  <cols>
    <col min="1" max="5" width="11.85546875" customWidth="1"/>
    <col min="6" max="6" width="6.140625" bestFit="1" customWidth="1"/>
    <col min="7" max="7" width="9.5703125" customWidth="1"/>
    <col min="8" max="8" width="20.5703125" bestFit="1" customWidth="1"/>
    <col min="9" max="9" width="13.28515625" bestFit="1" customWidth="1"/>
  </cols>
  <sheetData>
    <row r="1" spans="1:11" ht="24" thickBot="1">
      <c r="A1" s="607" t="s">
        <v>402</v>
      </c>
      <c r="B1" s="608"/>
      <c r="C1" s="608"/>
      <c r="D1" s="608"/>
      <c r="E1" s="608"/>
      <c r="F1" s="609"/>
      <c r="G1" s="609"/>
      <c r="H1" s="609"/>
      <c r="I1" s="610"/>
      <c r="K1" s="92"/>
    </row>
    <row r="2" spans="1:11" ht="25.5" customHeight="1">
      <c r="A2" s="104" t="s">
        <v>39</v>
      </c>
      <c r="B2" s="105" t="s">
        <v>39</v>
      </c>
      <c r="C2" s="105" t="s">
        <v>39</v>
      </c>
      <c r="D2" s="105" t="s">
        <v>39</v>
      </c>
      <c r="E2" s="105" t="s">
        <v>39</v>
      </c>
      <c r="F2" s="106" t="s">
        <v>40</v>
      </c>
      <c r="G2" s="105" t="s">
        <v>41</v>
      </c>
      <c r="H2" s="105" t="s">
        <v>42</v>
      </c>
      <c r="I2" s="107" t="s">
        <v>43</v>
      </c>
    </row>
    <row r="3" spans="1:11" ht="17.25">
      <c r="A3" s="108" t="s">
        <v>459</v>
      </c>
      <c r="B3" s="108" t="s">
        <v>460</v>
      </c>
      <c r="C3" s="108" t="s">
        <v>461</v>
      </c>
      <c r="D3" s="108" t="s">
        <v>462</v>
      </c>
      <c r="E3" s="108" t="s">
        <v>463</v>
      </c>
      <c r="F3" s="6"/>
      <c r="G3" s="3"/>
      <c r="H3" s="3"/>
      <c r="I3" s="5"/>
    </row>
    <row r="4" spans="1:11">
      <c r="A4" s="508" t="s">
        <v>900</v>
      </c>
      <c r="B4" s="509" t="s">
        <v>44</v>
      </c>
      <c r="C4" s="509" t="s">
        <v>45</v>
      </c>
      <c r="D4" s="108" t="s">
        <v>46</v>
      </c>
      <c r="E4" s="108" t="s">
        <v>47</v>
      </c>
      <c r="F4" s="513" t="s">
        <v>101</v>
      </c>
      <c r="G4" s="509" t="s">
        <v>48</v>
      </c>
      <c r="H4" s="3" t="s">
        <v>49</v>
      </c>
      <c r="I4" s="515" t="s">
        <v>50</v>
      </c>
    </row>
    <row r="5" spans="1:11">
      <c r="A5" s="508" t="s">
        <v>901</v>
      </c>
      <c r="B5" s="509" t="s">
        <v>51</v>
      </c>
      <c r="C5" s="509" t="s">
        <v>52</v>
      </c>
      <c r="D5" s="108" t="s">
        <v>53</v>
      </c>
      <c r="E5" s="108" t="s">
        <v>54</v>
      </c>
      <c r="F5" s="513" t="s">
        <v>101</v>
      </c>
      <c r="G5" s="509" t="s">
        <v>48</v>
      </c>
      <c r="H5" s="3" t="s">
        <v>55</v>
      </c>
      <c r="I5" s="515" t="s">
        <v>50</v>
      </c>
    </row>
    <row r="6" spans="1:11">
      <c r="A6" s="508" t="s">
        <v>902</v>
      </c>
      <c r="B6" s="509" t="s">
        <v>56</v>
      </c>
      <c r="C6" s="509" t="s">
        <v>57</v>
      </c>
      <c r="D6" s="108" t="s">
        <v>58</v>
      </c>
      <c r="E6" s="108" t="s">
        <v>59</v>
      </c>
      <c r="F6" s="513" t="s">
        <v>101</v>
      </c>
      <c r="G6" s="509" t="s">
        <v>48</v>
      </c>
      <c r="H6" s="3" t="s">
        <v>60</v>
      </c>
      <c r="I6" s="515" t="s">
        <v>50</v>
      </c>
    </row>
    <row r="7" spans="1:11">
      <c r="A7" s="508" t="s">
        <v>903</v>
      </c>
      <c r="B7" s="509" t="s">
        <v>61</v>
      </c>
      <c r="C7" s="509" t="s">
        <v>62</v>
      </c>
      <c r="D7" s="108" t="s">
        <v>63</v>
      </c>
      <c r="E7" s="108" t="s">
        <v>64</v>
      </c>
      <c r="F7" s="513" t="s">
        <v>101</v>
      </c>
      <c r="G7" s="509" t="s">
        <v>48</v>
      </c>
      <c r="H7" s="3" t="s">
        <v>65</v>
      </c>
      <c r="I7" s="515" t="s">
        <v>50</v>
      </c>
    </row>
    <row r="8" spans="1:11">
      <c r="A8" s="508" t="s">
        <v>904</v>
      </c>
      <c r="B8" s="509" t="s">
        <v>66</v>
      </c>
      <c r="C8" s="509" t="s">
        <v>67</v>
      </c>
      <c r="D8" s="108" t="s">
        <v>68</v>
      </c>
      <c r="E8" s="108" t="s">
        <v>69</v>
      </c>
      <c r="F8" s="513" t="s">
        <v>101</v>
      </c>
      <c r="G8" s="509" t="s">
        <v>48</v>
      </c>
      <c r="H8" s="3" t="s">
        <v>70</v>
      </c>
      <c r="I8" s="515" t="s">
        <v>50</v>
      </c>
    </row>
    <row r="9" spans="1:11">
      <c r="A9" s="508" t="s">
        <v>905</v>
      </c>
      <c r="B9" s="509" t="s">
        <v>71</v>
      </c>
      <c r="C9" s="509" t="s">
        <v>72</v>
      </c>
      <c r="D9" s="108" t="s">
        <v>73</v>
      </c>
      <c r="E9" s="108" t="s">
        <v>74</v>
      </c>
      <c r="F9" s="513" t="s">
        <v>101</v>
      </c>
      <c r="G9" s="509" t="s">
        <v>48</v>
      </c>
      <c r="H9" s="3" t="s">
        <v>75</v>
      </c>
      <c r="I9" s="515" t="s">
        <v>50</v>
      </c>
    </row>
    <row r="10" spans="1:11">
      <c r="A10" s="508" t="s">
        <v>906</v>
      </c>
      <c r="B10" s="509" t="s">
        <v>76</v>
      </c>
      <c r="C10" s="509" t="s">
        <v>77</v>
      </c>
      <c r="D10" s="108" t="s">
        <v>78</v>
      </c>
      <c r="E10" s="108" t="s">
        <v>79</v>
      </c>
      <c r="F10" s="513" t="s">
        <v>101</v>
      </c>
      <c r="G10" s="509" t="s">
        <v>48</v>
      </c>
      <c r="H10" s="3" t="s">
        <v>80</v>
      </c>
      <c r="I10" s="515" t="s">
        <v>50</v>
      </c>
    </row>
    <row r="11" spans="1:11">
      <c r="A11" s="508" t="s">
        <v>907</v>
      </c>
      <c r="B11" s="509" t="s">
        <v>81</v>
      </c>
      <c r="C11" s="509" t="s">
        <v>82</v>
      </c>
      <c r="D11" s="108" t="s">
        <v>83</v>
      </c>
      <c r="E11" s="108" t="s">
        <v>84</v>
      </c>
      <c r="F11" s="513" t="s">
        <v>101</v>
      </c>
      <c r="G11" s="509" t="s">
        <v>48</v>
      </c>
      <c r="H11" s="3" t="s">
        <v>85</v>
      </c>
      <c r="I11" s="515" t="s">
        <v>50</v>
      </c>
    </row>
    <row r="12" spans="1:11">
      <c r="A12" s="508" t="s">
        <v>908</v>
      </c>
      <c r="B12" s="509" t="s">
        <v>86</v>
      </c>
      <c r="C12" s="509" t="s">
        <v>87</v>
      </c>
      <c r="D12" s="108" t="s">
        <v>88</v>
      </c>
      <c r="E12" s="108" t="s">
        <v>89</v>
      </c>
      <c r="F12" s="513" t="s">
        <v>101</v>
      </c>
      <c r="G12" s="509" t="s">
        <v>48</v>
      </c>
      <c r="H12" s="3" t="s">
        <v>90</v>
      </c>
      <c r="I12" s="515" t="s">
        <v>50</v>
      </c>
    </row>
    <row r="13" spans="1:11">
      <c r="A13" s="508" t="s">
        <v>909</v>
      </c>
      <c r="B13" s="509" t="s">
        <v>91</v>
      </c>
      <c r="C13" s="509" t="s">
        <v>92</v>
      </c>
      <c r="D13" s="108" t="s">
        <v>93</v>
      </c>
      <c r="E13" s="108" t="s">
        <v>94</v>
      </c>
      <c r="F13" s="513" t="s">
        <v>101</v>
      </c>
      <c r="G13" s="509" t="s">
        <v>48</v>
      </c>
      <c r="H13" s="3" t="s">
        <v>95</v>
      </c>
      <c r="I13" s="515" t="s">
        <v>50</v>
      </c>
    </row>
    <row r="14" spans="1:11" ht="15.75" thickBot="1">
      <c r="A14" s="510" t="s">
        <v>910</v>
      </c>
      <c r="B14" s="511" t="s">
        <v>96</v>
      </c>
      <c r="C14" s="511" t="s">
        <v>97</v>
      </c>
      <c r="D14" s="512" t="s">
        <v>98</v>
      </c>
      <c r="E14" s="512" t="s">
        <v>99</v>
      </c>
      <c r="F14" s="514" t="s">
        <v>101</v>
      </c>
      <c r="G14" s="511" t="s">
        <v>48</v>
      </c>
      <c r="H14" s="4" t="s">
        <v>100</v>
      </c>
      <c r="I14" s="516" t="s">
        <v>50</v>
      </c>
    </row>
    <row r="15" spans="1:11">
      <c r="A15" s="538" t="s">
        <v>1209</v>
      </c>
      <c r="B15" s="539"/>
      <c r="C15" s="539"/>
      <c r="D15" s="539"/>
      <c r="E15" s="539"/>
      <c r="F15" s="539"/>
      <c r="G15" s="1"/>
      <c r="H15" s="1"/>
      <c r="I15" s="2"/>
    </row>
    <row r="16" spans="1:11" ht="15.75" thickBot="1">
      <c r="A16" s="604" t="s">
        <v>911</v>
      </c>
      <c r="B16" s="605"/>
      <c r="C16" s="605"/>
      <c r="D16" s="605"/>
      <c r="E16" s="605"/>
      <c r="F16" s="605"/>
      <c r="G16" s="605"/>
      <c r="H16" s="605"/>
      <c r="I16" s="606"/>
    </row>
    <row r="18" spans="1:3" ht="15.75" thickBot="1"/>
    <row r="19" spans="1:3">
      <c r="A19" s="874" t="s">
        <v>632</v>
      </c>
      <c r="B19" s="893"/>
      <c r="C19" s="875"/>
    </row>
    <row r="20" spans="1:3" ht="15.75" thickBot="1">
      <c r="A20" s="876"/>
      <c r="B20" s="894"/>
      <c r="C20" s="877"/>
    </row>
  </sheetData>
  <mergeCells count="3">
    <mergeCell ref="A16:I16"/>
    <mergeCell ref="A1:I1"/>
    <mergeCell ref="A19:C20"/>
  </mergeCells>
  <hyperlinks>
    <hyperlink ref="A19" location="Begin!A1" display="Start Over"/>
  </hyperlinks>
  <pageMargins left="0.7" right="0.7" top="0.75" bottom="0.75" header="0.3" footer="0.3"/>
  <pageSetup scale="90" orientation="landscape" r:id="rId1"/>
  <ignoredErrors>
    <ignoredError sqref="F4:F1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130" zoomScaleNormal="130" workbookViewId="0">
      <selection activeCell="E19" sqref="E19"/>
    </sheetView>
  </sheetViews>
  <sheetFormatPr defaultRowHeight="15"/>
  <cols>
    <col min="2" max="2" width="11.28515625" customWidth="1"/>
    <col min="3" max="3" width="10" customWidth="1"/>
    <col min="4" max="4" width="26.5703125" customWidth="1"/>
    <col min="5" max="5" width="16.85546875" customWidth="1"/>
  </cols>
  <sheetData>
    <row r="1" spans="1:7" ht="23.25">
      <c r="A1" s="560" t="s">
        <v>403</v>
      </c>
      <c r="B1" s="612"/>
      <c r="C1" s="612"/>
      <c r="D1" s="612"/>
      <c r="E1" s="559"/>
      <c r="G1" s="92"/>
    </row>
    <row r="2" spans="1:7" ht="27.75" customHeight="1">
      <c r="A2" s="9" t="s">
        <v>39</v>
      </c>
      <c r="B2" s="10" t="s">
        <v>40</v>
      </c>
      <c r="C2" s="9" t="s">
        <v>41</v>
      </c>
      <c r="D2" s="9" t="s">
        <v>42</v>
      </c>
      <c r="E2" s="9" t="s">
        <v>43</v>
      </c>
    </row>
    <row r="3" spans="1:7">
      <c r="A3" s="509" t="s">
        <v>912</v>
      </c>
      <c r="B3" s="6" t="s">
        <v>105</v>
      </c>
      <c r="C3" s="509" t="s">
        <v>106</v>
      </c>
      <c r="D3" s="3" t="s">
        <v>49</v>
      </c>
      <c r="E3" s="509" t="s">
        <v>50</v>
      </c>
    </row>
    <row r="4" spans="1:7">
      <c r="A4" s="509" t="s">
        <v>913</v>
      </c>
      <c r="B4" s="6" t="s">
        <v>107</v>
      </c>
      <c r="C4" s="509" t="s">
        <v>106</v>
      </c>
      <c r="D4" s="3" t="s">
        <v>55</v>
      </c>
      <c r="E4" s="509" t="s">
        <v>50</v>
      </c>
    </row>
    <row r="5" spans="1:7">
      <c r="A5" s="509" t="s">
        <v>914</v>
      </c>
      <c r="B5" s="6" t="s">
        <v>105</v>
      </c>
      <c r="C5" s="509" t="s">
        <v>106</v>
      </c>
      <c r="D5" s="3" t="s">
        <v>60</v>
      </c>
      <c r="E5" s="509" t="s">
        <v>50</v>
      </c>
    </row>
    <row r="6" spans="1:7">
      <c r="A6" s="509" t="s">
        <v>915</v>
      </c>
      <c r="B6" s="6" t="s">
        <v>105</v>
      </c>
      <c r="C6" s="509" t="s">
        <v>106</v>
      </c>
      <c r="D6" s="3" t="s">
        <v>65</v>
      </c>
      <c r="E6" s="509" t="s">
        <v>50</v>
      </c>
    </row>
    <row r="7" spans="1:7">
      <c r="A7" s="509" t="s">
        <v>916</v>
      </c>
      <c r="B7" s="6" t="s">
        <v>105</v>
      </c>
      <c r="C7" s="509" t="s">
        <v>106</v>
      </c>
      <c r="D7" s="3" t="s">
        <v>70</v>
      </c>
      <c r="E7" s="509" t="s">
        <v>50</v>
      </c>
    </row>
    <row r="8" spans="1:7">
      <c r="A8" s="509" t="s">
        <v>917</v>
      </c>
      <c r="B8" s="6" t="s">
        <v>105</v>
      </c>
      <c r="C8" s="509" t="s">
        <v>106</v>
      </c>
      <c r="D8" s="3" t="s">
        <v>75</v>
      </c>
      <c r="E8" s="509" t="s">
        <v>50</v>
      </c>
    </row>
    <row r="9" spans="1:7">
      <c r="A9" s="509" t="s">
        <v>918</v>
      </c>
      <c r="B9" s="6" t="s">
        <v>105</v>
      </c>
      <c r="C9" s="509" t="s">
        <v>106</v>
      </c>
      <c r="D9" s="3" t="s">
        <v>80</v>
      </c>
      <c r="E9" s="509" t="s">
        <v>50</v>
      </c>
    </row>
    <row r="10" spans="1:7">
      <c r="A10" s="509" t="s">
        <v>919</v>
      </c>
      <c r="B10" s="6" t="s">
        <v>105</v>
      </c>
      <c r="C10" s="509" t="s">
        <v>106</v>
      </c>
      <c r="D10" s="3" t="s">
        <v>85</v>
      </c>
      <c r="E10" s="509" t="s">
        <v>50</v>
      </c>
    </row>
    <row r="11" spans="1:7">
      <c r="A11" s="509" t="s">
        <v>920</v>
      </c>
      <c r="B11" s="6" t="s">
        <v>105</v>
      </c>
      <c r="C11" s="509" t="s">
        <v>106</v>
      </c>
      <c r="D11" s="3" t="s">
        <v>90</v>
      </c>
      <c r="E11" s="509" t="s">
        <v>50</v>
      </c>
    </row>
    <row r="12" spans="1:7">
      <c r="A12" s="509" t="s">
        <v>921</v>
      </c>
      <c r="B12" s="6" t="s">
        <v>105</v>
      </c>
      <c r="C12" s="509" t="s">
        <v>106</v>
      </c>
      <c r="D12" s="3" t="s">
        <v>95</v>
      </c>
      <c r="E12" s="509" t="s">
        <v>50</v>
      </c>
    </row>
    <row r="13" spans="1:7">
      <c r="A13" s="509" t="s">
        <v>922</v>
      </c>
      <c r="B13" s="6" t="s">
        <v>105</v>
      </c>
      <c r="C13" s="509" t="s">
        <v>106</v>
      </c>
      <c r="D13" s="3" t="s">
        <v>100</v>
      </c>
      <c r="E13" s="509" t="s">
        <v>50</v>
      </c>
    </row>
    <row r="15" spans="1:7" ht="15.75" thickBot="1">
      <c r="A15" s="12"/>
    </row>
    <row r="16" spans="1:7">
      <c r="A16" s="874" t="s">
        <v>632</v>
      </c>
      <c r="B16" s="893"/>
      <c r="C16" s="875"/>
    </row>
    <row r="17" spans="1:3" ht="15.75" thickBot="1">
      <c r="A17" s="876"/>
      <c r="B17" s="894"/>
      <c r="C17" s="877"/>
    </row>
  </sheetData>
  <mergeCells count="2">
    <mergeCell ref="A1:E1"/>
    <mergeCell ref="A16:C17"/>
  </mergeCells>
  <hyperlinks>
    <hyperlink ref="A16" location="Begin!A1" display="Start O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145" zoomScaleNormal="145" workbookViewId="0">
      <selection activeCell="F19" sqref="F19"/>
    </sheetView>
  </sheetViews>
  <sheetFormatPr defaultRowHeight="15"/>
  <cols>
    <col min="1" max="1" width="12.42578125" customWidth="1"/>
    <col min="2" max="2" width="11.7109375" customWidth="1"/>
    <col min="3" max="3" width="10" customWidth="1"/>
    <col min="4" max="4" width="25.140625" customWidth="1"/>
    <col min="5" max="5" width="8.140625" bestFit="1" customWidth="1"/>
  </cols>
  <sheetData>
    <row r="1" spans="1:6" ht="23.25">
      <c r="A1" s="560" t="s">
        <v>404</v>
      </c>
      <c r="B1" s="612"/>
      <c r="C1" s="612"/>
      <c r="D1" s="612"/>
      <c r="E1" s="613"/>
      <c r="F1" s="92"/>
    </row>
    <row r="2" spans="1:6" ht="30">
      <c r="A2" s="9" t="s">
        <v>39</v>
      </c>
      <c r="B2" s="10" t="s">
        <v>40</v>
      </c>
      <c r="C2" s="9" t="s">
        <v>41</v>
      </c>
      <c r="D2" s="9" t="s">
        <v>42</v>
      </c>
      <c r="E2" s="9" t="s">
        <v>43</v>
      </c>
    </row>
    <row r="3" spans="1:6">
      <c r="A3" s="509" t="s">
        <v>923</v>
      </c>
      <c r="B3" s="6" t="s">
        <v>102</v>
      </c>
      <c r="C3" s="509" t="s">
        <v>103</v>
      </c>
      <c r="D3" s="3" t="s">
        <v>49</v>
      </c>
      <c r="E3" s="509" t="s">
        <v>104</v>
      </c>
    </row>
    <row r="4" spans="1:6">
      <c r="A4" s="509" t="s">
        <v>924</v>
      </c>
      <c r="B4" s="6" t="s">
        <v>102</v>
      </c>
      <c r="C4" s="509" t="s">
        <v>103</v>
      </c>
      <c r="D4" s="3" t="s">
        <v>55</v>
      </c>
      <c r="E4" s="509" t="s">
        <v>104</v>
      </c>
    </row>
    <row r="5" spans="1:6">
      <c r="A5" s="509" t="s">
        <v>925</v>
      </c>
      <c r="B5" s="6" t="s">
        <v>102</v>
      </c>
      <c r="C5" s="509" t="s">
        <v>103</v>
      </c>
      <c r="D5" s="3" t="s">
        <v>60</v>
      </c>
      <c r="E5" s="509" t="s">
        <v>104</v>
      </c>
    </row>
    <row r="6" spans="1:6">
      <c r="A6" s="509" t="s">
        <v>926</v>
      </c>
      <c r="B6" s="6" t="s">
        <v>102</v>
      </c>
      <c r="C6" s="509" t="s">
        <v>103</v>
      </c>
      <c r="D6" s="3" t="s">
        <v>65</v>
      </c>
      <c r="E6" s="509" t="s">
        <v>104</v>
      </c>
    </row>
    <row r="7" spans="1:6">
      <c r="A7" s="509" t="s">
        <v>927</v>
      </c>
      <c r="B7" s="6" t="s">
        <v>102</v>
      </c>
      <c r="C7" s="509" t="s">
        <v>103</v>
      </c>
      <c r="D7" s="3" t="s">
        <v>70</v>
      </c>
      <c r="E7" s="509" t="s">
        <v>104</v>
      </c>
    </row>
    <row r="8" spans="1:6">
      <c r="A8" s="509" t="s">
        <v>928</v>
      </c>
      <c r="B8" s="6" t="s">
        <v>102</v>
      </c>
      <c r="C8" s="509" t="s">
        <v>103</v>
      </c>
      <c r="D8" s="3" t="s">
        <v>75</v>
      </c>
      <c r="E8" s="509" t="s">
        <v>104</v>
      </c>
    </row>
    <row r="9" spans="1:6">
      <c r="A9" s="509" t="s">
        <v>929</v>
      </c>
      <c r="B9" s="6" t="s">
        <v>102</v>
      </c>
      <c r="C9" s="509" t="s">
        <v>103</v>
      </c>
      <c r="D9" s="3" t="s">
        <v>80</v>
      </c>
      <c r="E9" s="509" t="s">
        <v>104</v>
      </c>
    </row>
    <row r="10" spans="1:6">
      <c r="A10" s="509" t="s">
        <v>930</v>
      </c>
      <c r="B10" s="6" t="s">
        <v>102</v>
      </c>
      <c r="C10" s="509" t="s">
        <v>103</v>
      </c>
      <c r="D10" s="3" t="s">
        <v>85</v>
      </c>
      <c r="E10" s="509" t="s">
        <v>104</v>
      </c>
    </row>
    <row r="11" spans="1:6">
      <c r="A11" s="509" t="s">
        <v>931</v>
      </c>
      <c r="B11" s="6" t="s">
        <v>102</v>
      </c>
      <c r="C11" s="509" t="s">
        <v>103</v>
      </c>
      <c r="D11" s="3" t="s">
        <v>90</v>
      </c>
      <c r="E11" s="509" t="s">
        <v>104</v>
      </c>
    </row>
    <row r="12" spans="1:6">
      <c r="A12" s="517" t="s">
        <v>932</v>
      </c>
      <c r="B12" s="152" t="s">
        <v>102</v>
      </c>
      <c r="C12" s="517" t="s">
        <v>103</v>
      </c>
      <c r="D12" s="152" t="s">
        <v>95</v>
      </c>
      <c r="E12" s="517" t="s">
        <v>104</v>
      </c>
    </row>
    <row r="13" spans="1:6">
      <c r="A13" s="509" t="s">
        <v>933</v>
      </c>
      <c r="B13" s="6" t="s">
        <v>102</v>
      </c>
      <c r="C13" s="509" t="s">
        <v>103</v>
      </c>
      <c r="D13" s="3" t="s">
        <v>100</v>
      </c>
      <c r="E13" s="509" t="s">
        <v>104</v>
      </c>
    </row>
    <row r="14" spans="1:6">
      <c r="D14" s="7"/>
    </row>
    <row r="15" spans="1:6" ht="15.75" thickBot="1">
      <c r="A15" s="12"/>
    </row>
    <row r="16" spans="1:6">
      <c r="A16" s="874" t="s">
        <v>632</v>
      </c>
      <c r="B16" s="893"/>
      <c r="C16" s="875"/>
    </row>
    <row r="17" spans="1:3" ht="15.75" thickBot="1">
      <c r="A17" s="876"/>
      <c r="B17" s="894"/>
      <c r="C17" s="877"/>
    </row>
  </sheetData>
  <mergeCells count="2">
    <mergeCell ref="A1:E1"/>
    <mergeCell ref="A16:C17"/>
  </mergeCells>
  <hyperlinks>
    <hyperlink ref="A16" location="Begin!A1" display="Start Over"/>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130" zoomScaleNormal="130" workbookViewId="0">
      <selection activeCell="F26" sqref="F26"/>
    </sheetView>
  </sheetViews>
  <sheetFormatPr defaultRowHeight="15"/>
  <cols>
    <col min="1" max="1" width="13.140625" customWidth="1"/>
    <col min="2" max="2" width="19.28515625" bestFit="1" customWidth="1"/>
    <col min="3" max="3" width="15.7109375" customWidth="1"/>
    <col min="4" max="4" width="21.140625" bestFit="1" customWidth="1"/>
    <col min="5" max="5" width="13.28515625" bestFit="1" customWidth="1"/>
    <col min="6" max="6" width="11" customWidth="1"/>
  </cols>
  <sheetData>
    <row r="1" spans="1:7" ht="23.25">
      <c r="A1" s="614" t="s">
        <v>405</v>
      </c>
      <c r="B1" s="615"/>
      <c r="C1" s="616"/>
      <c r="D1" s="616"/>
      <c r="E1" s="617"/>
      <c r="G1" s="92"/>
    </row>
    <row r="2" spans="1:7">
      <c r="A2" s="8" t="s">
        <v>39</v>
      </c>
      <c r="B2" s="8" t="s">
        <v>40</v>
      </c>
      <c r="C2" s="8" t="s">
        <v>41</v>
      </c>
      <c r="D2" s="8" t="s">
        <v>42</v>
      </c>
      <c r="E2" s="8" t="s">
        <v>43</v>
      </c>
    </row>
    <row r="3" spans="1:7">
      <c r="A3" s="11" t="s">
        <v>111</v>
      </c>
      <c r="B3" s="6" t="s">
        <v>108</v>
      </c>
      <c r="C3" s="3" t="s">
        <v>109</v>
      </c>
      <c r="D3" s="3" t="s">
        <v>464</v>
      </c>
      <c r="E3" s="509" t="s">
        <v>104</v>
      </c>
    </row>
    <row r="4" spans="1:7">
      <c r="A4" s="11" t="s">
        <v>112</v>
      </c>
      <c r="B4" s="6" t="s">
        <v>108</v>
      </c>
      <c r="C4" s="3" t="s">
        <v>110</v>
      </c>
      <c r="D4" s="3" t="s">
        <v>464</v>
      </c>
      <c r="E4" s="509" t="s">
        <v>104</v>
      </c>
    </row>
    <row r="6" spans="1:7" ht="18.75" customHeight="1">
      <c r="A6" s="618" t="s">
        <v>695</v>
      </c>
      <c r="B6" s="619"/>
      <c r="C6" s="619"/>
      <c r="D6" s="619"/>
      <c r="E6" s="620"/>
    </row>
    <row r="7" spans="1:7">
      <c r="A7" s="8" t="s">
        <v>39</v>
      </c>
      <c r="B7" s="8" t="s">
        <v>40</v>
      </c>
      <c r="C7" s="8" t="s">
        <v>41</v>
      </c>
      <c r="D7" s="8" t="s">
        <v>42</v>
      </c>
      <c r="E7" s="8" t="s">
        <v>43</v>
      </c>
    </row>
    <row r="8" spans="1:7">
      <c r="A8" s="11" t="s">
        <v>113</v>
      </c>
      <c r="B8" s="6" t="s">
        <v>105</v>
      </c>
      <c r="C8" s="3" t="s">
        <v>255</v>
      </c>
      <c r="D8" s="3" t="s">
        <v>256</v>
      </c>
      <c r="E8" s="509" t="s">
        <v>50</v>
      </c>
    </row>
    <row r="9" spans="1:7">
      <c r="A9" s="11" t="s">
        <v>114</v>
      </c>
      <c r="B9" s="6" t="s">
        <v>105</v>
      </c>
      <c r="C9" s="3" t="s">
        <v>255</v>
      </c>
      <c r="D9" s="3" t="s">
        <v>256</v>
      </c>
      <c r="E9" s="509" t="s">
        <v>50</v>
      </c>
    </row>
    <row r="10" spans="1:7">
      <c r="A10" s="11" t="s">
        <v>694</v>
      </c>
      <c r="B10" s="6" t="s">
        <v>102</v>
      </c>
      <c r="C10" s="3" t="s">
        <v>729</v>
      </c>
      <c r="D10" s="3" t="s">
        <v>256</v>
      </c>
      <c r="E10" s="509" t="s">
        <v>104</v>
      </c>
    </row>
    <row r="12" spans="1:7" s="321" customFormat="1" ht="18.75" customHeight="1">
      <c r="A12" s="618" t="s">
        <v>730</v>
      </c>
      <c r="B12" s="619"/>
      <c r="C12" s="619"/>
      <c r="D12" s="619"/>
      <c r="E12" s="620"/>
    </row>
    <row r="13" spans="1:7" s="321" customFormat="1">
      <c r="A13" s="8" t="s">
        <v>39</v>
      </c>
      <c r="B13" s="8" t="s">
        <v>40</v>
      </c>
      <c r="C13" s="8" t="s">
        <v>41</v>
      </c>
      <c r="D13" s="8" t="s">
        <v>42</v>
      </c>
      <c r="E13" s="8" t="s">
        <v>43</v>
      </c>
    </row>
    <row r="14" spans="1:7" s="321" customFormat="1">
      <c r="A14" s="11" t="s">
        <v>585</v>
      </c>
      <c r="B14" s="6" t="s">
        <v>257</v>
      </c>
      <c r="C14" s="3" t="s">
        <v>251</v>
      </c>
      <c r="D14" s="3" t="s">
        <v>731</v>
      </c>
      <c r="E14" s="509" t="s">
        <v>50</v>
      </c>
    </row>
    <row r="15" spans="1:7" s="321" customFormat="1"/>
    <row r="16" spans="1:7" ht="17.25" customHeight="1">
      <c r="A16" s="618" t="s">
        <v>732</v>
      </c>
      <c r="B16" s="619"/>
      <c r="C16" s="619"/>
      <c r="D16" s="619"/>
      <c r="E16" s="620"/>
    </row>
    <row r="17" spans="1:5">
      <c r="A17" s="8" t="s">
        <v>39</v>
      </c>
      <c r="B17" s="8" t="s">
        <v>40</v>
      </c>
      <c r="C17" s="8" t="s">
        <v>41</v>
      </c>
      <c r="D17" s="8" t="s">
        <v>42</v>
      </c>
      <c r="E17" s="8" t="s">
        <v>43</v>
      </c>
    </row>
    <row r="18" spans="1:5">
      <c r="A18" s="11" t="s">
        <v>733</v>
      </c>
      <c r="B18" s="41" t="s">
        <v>437</v>
      </c>
      <c r="C18" s="3" t="s">
        <v>687</v>
      </c>
      <c r="D18" s="3" t="s">
        <v>734</v>
      </c>
      <c r="E18" s="509" t="s">
        <v>50</v>
      </c>
    </row>
    <row r="19" spans="1:5">
      <c r="A19" s="11" t="s">
        <v>735</v>
      </c>
      <c r="B19" s="6" t="s">
        <v>257</v>
      </c>
      <c r="C19" s="3" t="s">
        <v>690</v>
      </c>
      <c r="D19" s="3" t="s">
        <v>736</v>
      </c>
      <c r="E19" s="509" t="s">
        <v>50</v>
      </c>
    </row>
    <row r="21" spans="1:5" ht="15" customHeight="1">
      <c r="A21" s="621" t="s">
        <v>259</v>
      </c>
      <c r="B21" s="622"/>
      <c r="C21" s="622"/>
      <c r="D21" s="622"/>
      <c r="E21" s="623"/>
    </row>
    <row r="22" spans="1:5">
      <c r="A22" s="42" t="s">
        <v>39</v>
      </c>
      <c r="B22" s="42" t="s">
        <v>40</v>
      </c>
      <c r="C22" s="42" t="s">
        <v>41</v>
      </c>
      <c r="D22" s="42" t="s">
        <v>42</v>
      </c>
      <c r="E22" s="120"/>
    </row>
    <row r="23" spans="1:5">
      <c r="A23" s="11" t="s">
        <v>258</v>
      </c>
      <c r="B23" s="41" t="s">
        <v>101</v>
      </c>
      <c r="C23" s="3" t="s">
        <v>465</v>
      </c>
      <c r="D23" s="3" t="s">
        <v>538</v>
      </c>
      <c r="E23" s="120" t="s">
        <v>541</v>
      </c>
    </row>
    <row r="24" spans="1:5">
      <c r="A24" s="11" t="s">
        <v>258</v>
      </c>
      <c r="B24" s="41" t="s">
        <v>101</v>
      </c>
      <c r="C24" s="3" t="s">
        <v>466</v>
      </c>
      <c r="D24" s="3" t="s">
        <v>539</v>
      </c>
      <c r="E24" s="120" t="s">
        <v>541</v>
      </c>
    </row>
    <row r="25" spans="1:5">
      <c r="A25" s="11" t="s">
        <v>258</v>
      </c>
      <c r="B25" s="41" t="s">
        <v>101</v>
      </c>
      <c r="C25" s="3" t="s">
        <v>542</v>
      </c>
      <c r="D25" s="3" t="s">
        <v>540</v>
      </c>
      <c r="E25" s="120" t="s">
        <v>541</v>
      </c>
    </row>
    <row r="26" spans="1:5" ht="21.75" customHeight="1" thickBot="1"/>
    <row r="27" spans="1:5" ht="18.75" customHeight="1">
      <c r="A27" s="874" t="s">
        <v>632</v>
      </c>
      <c r="B27" s="875"/>
    </row>
    <row r="28" spans="1:5" ht="15.75" thickBot="1">
      <c r="A28" s="876"/>
      <c r="B28" s="877"/>
    </row>
  </sheetData>
  <mergeCells count="6">
    <mergeCell ref="A1:E1"/>
    <mergeCell ref="A6:E6"/>
    <mergeCell ref="A16:E16"/>
    <mergeCell ref="A21:E21"/>
    <mergeCell ref="A27:B28"/>
    <mergeCell ref="A12:E12"/>
  </mergeCells>
  <hyperlinks>
    <hyperlink ref="A27" location="Begin!A1" display="Start Over"/>
  </hyperlinks>
  <pageMargins left="0.7" right="0.7" top="0.75" bottom="0.75" header="0.3" footer="0.3"/>
  <pageSetup orientation="portrait" horizontalDpi="4294967295" verticalDpi="4294967295" r:id="rId1"/>
  <ignoredErrors>
    <ignoredError sqref="A3:A4 A11:E11 A20:E20 B16:E16 A17:B17 A22:C22 B23:B25 A14 A18:B1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Normal="100" workbookViewId="0">
      <pane ySplit="1" topLeftCell="A2" activePane="bottomLeft" state="frozen"/>
      <selection pane="bottomLeft" activeCell="L13" sqref="L13"/>
    </sheetView>
  </sheetViews>
  <sheetFormatPr defaultRowHeight="15"/>
  <cols>
    <col min="1" max="1" width="10.42578125" customWidth="1"/>
    <col min="2" max="2" width="51.28515625" customWidth="1"/>
    <col min="3" max="3" width="13" customWidth="1"/>
    <col min="5" max="5" width="14.5703125" customWidth="1"/>
  </cols>
  <sheetData>
    <row r="1" spans="1:15" ht="23.25" customHeight="1" thickBot="1">
      <c r="A1" s="669" t="s">
        <v>666</v>
      </c>
      <c r="B1" s="670"/>
      <c r="C1" s="670"/>
      <c r="D1" s="670"/>
      <c r="E1" s="670"/>
      <c r="F1" s="671"/>
      <c r="G1" s="671"/>
      <c r="H1" s="671"/>
      <c r="I1" s="671"/>
      <c r="J1" s="672"/>
    </row>
    <row r="2" spans="1:15" ht="8.25" customHeight="1" thickBot="1"/>
    <row r="3" spans="1:15" ht="15" customHeight="1" thickTop="1">
      <c r="A3" s="691" t="s">
        <v>647</v>
      </c>
      <c r="B3" s="673" t="s">
        <v>654</v>
      </c>
      <c r="C3" s="674"/>
      <c r="D3" s="674"/>
      <c r="E3" s="674"/>
      <c r="F3" s="674"/>
      <c r="G3" s="674"/>
      <c r="H3" s="674"/>
      <c r="I3" s="674"/>
      <c r="J3" s="675"/>
      <c r="L3" s="874" t="s">
        <v>632</v>
      </c>
      <c r="M3" s="893"/>
      <c r="N3" s="905"/>
      <c r="O3" s="906"/>
    </row>
    <row r="4" spans="1:15" ht="15" customHeight="1">
      <c r="A4" s="692"/>
      <c r="B4" s="676"/>
      <c r="C4" s="676"/>
      <c r="D4" s="676"/>
      <c r="E4" s="676"/>
      <c r="F4" s="676"/>
      <c r="G4" s="676"/>
      <c r="H4" s="676"/>
      <c r="I4" s="676"/>
      <c r="J4" s="677"/>
      <c r="L4" s="907"/>
      <c r="M4" s="908"/>
      <c r="N4" s="909"/>
      <c r="O4" s="910"/>
    </row>
    <row r="5" spans="1:15" ht="15" customHeight="1" thickBot="1">
      <c r="A5" s="693"/>
      <c r="B5" s="678"/>
      <c r="C5" s="678"/>
      <c r="D5" s="678"/>
      <c r="E5" s="678"/>
      <c r="F5" s="678"/>
      <c r="G5" s="678"/>
      <c r="H5" s="678"/>
      <c r="I5" s="678"/>
      <c r="J5" s="679"/>
      <c r="L5" s="911"/>
      <c r="M5" s="912"/>
      <c r="N5" s="912"/>
      <c r="O5" s="913"/>
    </row>
    <row r="6" spans="1:15" ht="8.25" customHeight="1" thickBot="1">
      <c r="A6" s="248"/>
      <c r="B6" s="249"/>
      <c r="C6" s="249"/>
      <c r="D6" s="696" t="s">
        <v>938</v>
      </c>
      <c r="E6" s="697"/>
      <c r="F6" s="697"/>
      <c r="G6" s="697"/>
      <c r="H6" s="697"/>
      <c r="I6" s="697"/>
      <c r="J6" s="698"/>
    </row>
    <row r="7" spans="1:15" ht="22.5" thickTop="1" thickBot="1">
      <c r="A7" s="688" t="s">
        <v>650</v>
      </c>
      <c r="B7" s="689"/>
      <c r="C7" s="690"/>
      <c r="D7" s="699"/>
      <c r="E7" s="700"/>
      <c r="F7" s="700"/>
      <c r="G7" s="700"/>
      <c r="H7" s="700"/>
      <c r="I7" s="700"/>
      <c r="J7" s="701"/>
    </row>
    <row r="8" spans="1:15" ht="16.5" thickTop="1">
      <c r="A8" s="253" t="s">
        <v>406</v>
      </c>
      <c r="B8" s="684" t="s">
        <v>407</v>
      </c>
      <c r="C8" s="685"/>
      <c r="D8" s="699"/>
      <c r="E8" s="700"/>
      <c r="F8" s="700"/>
      <c r="G8" s="700"/>
      <c r="H8" s="700"/>
      <c r="I8" s="700"/>
      <c r="J8" s="701"/>
    </row>
    <row r="9" spans="1:15" ht="15.75">
      <c r="A9" s="254" t="s">
        <v>157</v>
      </c>
      <c r="B9" s="686" t="s">
        <v>158</v>
      </c>
      <c r="C9" s="687"/>
      <c r="D9" s="699"/>
      <c r="E9" s="700"/>
      <c r="F9" s="700"/>
      <c r="G9" s="700"/>
      <c r="H9" s="700"/>
      <c r="I9" s="700"/>
      <c r="J9" s="701"/>
    </row>
    <row r="10" spans="1:15" ht="15.75">
      <c r="A10" s="254" t="s">
        <v>159</v>
      </c>
      <c r="B10" s="686" t="s">
        <v>160</v>
      </c>
      <c r="C10" s="687"/>
      <c r="D10" s="699"/>
      <c r="E10" s="700"/>
      <c r="F10" s="700"/>
      <c r="G10" s="700"/>
      <c r="H10" s="700"/>
      <c r="I10" s="700"/>
      <c r="J10" s="701"/>
    </row>
    <row r="11" spans="1:15" ht="8.25" customHeight="1" thickBot="1">
      <c r="A11" s="250"/>
      <c r="B11" s="251"/>
      <c r="C11" s="252"/>
      <c r="D11" s="702"/>
      <c r="E11" s="703"/>
      <c r="F11" s="703"/>
      <c r="G11" s="703"/>
      <c r="H11" s="703"/>
      <c r="I11" s="703"/>
      <c r="J11" s="704"/>
    </row>
    <row r="12" spans="1:15" ht="8.25" customHeight="1" thickTop="1" thickBot="1">
      <c r="A12" s="243"/>
      <c r="B12" s="244"/>
      <c r="C12" s="245"/>
    </row>
    <row r="13" spans="1:15" ht="22.5" customHeight="1">
      <c r="A13" s="694" t="s">
        <v>648</v>
      </c>
      <c r="B13" s="680" t="s">
        <v>655</v>
      </c>
      <c r="C13" s="680"/>
      <c r="D13" s="680"/>
      <c r="E13" s="680"/>
      <c r="F13" s="680"/>
      <c r="G13" s="681"/>
      <c r="H13" s="681"/>
      <c r="I13" s="681"/>
      <c r="J13" s="681"/>
    </row>
    <row r="14" spans="1:15" ht="15.75" customHeight="1" thickBot="1">
      <c r="A14" s="695"/>
      <c r="B14" s="682"/>
      <c r="C14" s="682"/>
      <c r="D14" s="682"/>
      <c r="E14" s="682"/>
      <c r="F14" s="682"/>
      <c r="G14" s="683"/>
      <c r="H14" s="683"/>
      <c r="I14" s="683"/>
      <c r="J14" s="683"/>
    </row>
    <row r="15" spans="1:15" ht="8.25" customHeight="1" thickBot="1">
      <c r="A15" s="169"/>
      <c r="B15" s="169"/>
      <c r="C15" s="169"/>
      <c r="D15" s="169"/>
      <c r="E15" s="169"/>
    </row>
    <row r="16" spans="1:15" ht="18.75" customHeight="1" thickTop="1">
      <c r="A16" s="714" t="s">
        <v>649</v>
      </c>
      <c r="B16" s="708" t="s">
        <v>664</v>
      </c>
      <c r="C16" s="709"/>
      <c r="D16" s="709"/>
      <c r="E16" s="709"/>
      <c r="F16" s="709"/>
      <c r="G16" s="709"/>
      <c r="H16" s="709"/>
      <c r="I16" s="709"/>
      <c r="J16" s="710"/>
    </row>
    <row r="17" spans="1:10" ht="21" customHeight="1" thickBot="1">
      <c r="A17" s="715"/>
      <c r="B17" s="711"/>
      <c r="C17" s="712"/>
      <c r="D17" s="712"/>
      <c r="E17" s="712"/>
      <c r="F17" s="712"/>
      <c r="G17" s="712"/>
      <c r="H17" s="712"/>
      <c r="I17" s="712"/>
      <c r="J17" s="713"/>
    </row>
    <row r="18" spans="1:10" ht="8.25" customHeight="1" thickBot="1">
      <c r="A18" s="255"/>
      <c r="B18" s="148"/>
      <c r="C18" s="148"/>
      <c r="D18" s="148"/>
      <c r="E18" s="148"/>
      <c r="F18" s="148"/>
      <c r="G18" s="148"/>
      <c r="H18" s="148"/>
      <c r="I18" s="148"/>
      <c r="J18" s="247"/>
    </row>
    <row r="19" spans="1:10" ht="20.100000000000001" customHeight="1" thickBot="1">
      <c r="A19" s="624" t="s">
        <v>659</v>
      </c>
      <c r="B19" s="625"/>
      <c r="C19" s="625"/>
      <c r="D19" s="625"/>
      <c r="E19" s="625"/>
      <c r="F19" s="625"/>
      <c r="G19" s="625"/>
      <c r="H19" s="625"/>
      <c r="I19" s="625"/>
      <c r="J19" s="626"/>
    </row>
    <row r="20" spans="1:10" ht="16.5" customHeight="1">
      <c r="A20" s="641" t="s">
        <v>658</v>
      </c>
      <c r="B20" s="642"/>
      <c r="C20" s="642"/>
      <c r="D20" s="642"/>
      <c r="E20" s="642"/>
      <c r="F20" s="642"/>
      <c r="G20" s="642"/>
      <c r="H20" s="642"/>
      <c r="I20" s="642"/>
      <c r="J20" s="643"/>
    </row>
    <row r="21" spans="1:10" ht="16.5" customHeight="1">
      <c r="A21" s="716"/>
      <c r="B21" s="717"/>
      <c r="C21" s="717"/>
      <c r="D21" s="717"/>
      <c r="E21" s="717"/>
      <c r="F21" s="717"/>
      <c r="G21" s="717"/>
      <c r="H21" s="717"/>
      <c r="I21" s="717"/>
      <c r="J21" s="718"/>
    </row>
    <row r="22" spans="1:10">
      <c r="A22" s="716"/>
      <c r="B22" s="717"/>
      <c r="C22" s="717"/>
      <c r="D22" s="717"/>
      <c r="E22" s="717"/>
      <c r="F22" s="717"/>
      <c r="G22" s="717"/>
      <c r="H22" s="717"/>
      <c r="I22" s="717"/>
      <c r="J22" s="718"/>
    </row>
    <row r="23" spans="1:10" ht="20.25" customHeight="1" thickBot="1">
      <c r="A23" s="719"/>
      <c r="B23" s="720"/>
      <c r="C23" s="720"/>
      <c r="D23" s="720"/>
      <c r="E23" s="720"/>
      <c r="F23" s="720"/>
      <c r="G23" s="720"/>
      <c r="H23" s="720"/>
      <c r="I23" s="720"/>
      <c r="J23" s="721"/>
    </row>
    <row r="24" spans="1:10" ht="8.25" customHeight="1" thickBot="1">
      <c r="A24" s="246"/>
      <c r="B24" s="256"/>
      <c r="C24" s="256"/>
      <c r="D24" s="256"/>
      <c r="E24" s="256"/>
      <c r="F24" s="256"/>
      <c r="G24" s="148"/>
      <c r="H24" s="148"/>
      <c r="I24" s="148"/>
      <c r="J24" s="247"/>
    </row>
    <row r="25" spans="1:10" ht="20.100000000000001" customHeight="1" thickBot="1">
      <c r="A25" s="624" t="s">
        <v>660</v>
      </c>
      <c r="B25" s="625"/>
      <c r="C25" s="625"/>
      <c r="D25" s="625"/>
      <c r="E25" s="625"/>
      <c r="F25" s="625"/>
      <c r="G25" s="625"/>
      <c r="H25" s="625"/>
      <c r="I25" s="625"/>
      <c r="J25" s="626"/>
    </row>
    <row r="26" spans="1:10" ht="10.5" customHeight="1">
      <c r="A26" s="641" t="s">
        <v>661</v>
      </c>
      <c r="B26" s="642"/>
      <c r="C26" s="642"/>
      <c r="D26" s="642"/>
      <c r="E26" s="642"/>
      <c r="F26" s="642"/>
      <c r="G26" s="642"/>
      <c r="H26" s="642"/>
      <c r="I26" s="642"/>
      <c r="J26" s="643"/>
    </row>
    <row r="27" spans="1:10">
      <c r="A27" s="716"/>
      <c r="B27" s="717"/>
      <c r="C27" s="717"/>
      <c r="D27" s="717"/>
      <c r="E27" s="717"/>
      <c r="F27" s="717"/>
      <c r="G27" s="717"/>
      <c r="H27" s="717"/>
      <c r="I27" s="717"/>
      <c r="J27" s="718"/>
    </row>
    <row r="28" spans="1:10">
      <c r="A28" s="716"/>
      <c r="B28" s="717"/>
      <c r="C28" s="717"/>
      <c r="D28" s="717"/>
      <c r="E28" s="717"/>
      <c r="F28" s="717"/>
      <c r="G28" s="717"/>
      <c r="H28" s="717"/>
      <c r="I28" s="717"/>
      <c r="J28" s="718"/>
    </row>
    <row r="29" spans="1:10" ht="15.75" thickBot="1">
      <c r="A29" s="719"/>
      <c r="B29" s="720"/>
      <c r="C29" s="720"/>
      <c r="D29" s="720"/>
      <c r="E29" s="720"/>
      <c r="F29" s="720"/>
      <c r="G29" s="720"/>
      <c r="H29" s="720"/>
      <c r="I29" s="720"/>
      <c r="J29" s="721"/>
    </row>
    <row r="30" spans="1:10" ht="8.25" customHeight="1" thickBot="1">
      <c r="A30" s="246"/>
      <c r="B30" s="256"/>
      <c r="C30" s="256"/>
      <c r="D30" s="256"/>
      <c r="E30" s="256"/>
      <c r="F30" s="256"/>
      <c r="G30" s="148"/>
      <c r="H30" s="148"/>
      <c r="I30" s="148"/>
      <c r="J30" s="247"/>
    </row>
    <row r="31" spans="1:10" ht="20.100000000000001" customHeight="1" thickBot="1">
      <c r="A31" s="624" t="s">
        <v>662</v>
      </c>
      <c r="B31" s="625"/>
      <c r="C31" s="625"/>
      <c r="D31" s="625"/>
      <c r="E31" s="625"/>
      <c r="F31" s="625"/>
      <c r="G31" s="625"/>
      <c r="H31" s="625"/>
      <c r="I31" s="625"/>
      <c r="J31" s="626"/>
    </row>
    <row r="32" spans="1:10">
      <c r="A32" s="641" t="s">
        <v>663</v>
      </c>
      <c r="B32" s="642"/>
      <c r="C32" s="642"/>
      <c r="D32" s="642"/>
      <c r="E32" s="642"/>
      <c r="F32" s="642"/>
      <c r="G32" s="642"/>
      <c r="H32" s="642"/>
      <c r="I32" s="642"/>
      <c r="J32" s="643"/>
    </row>
    <row r="33" spans="1:10" ht="23.25" customHeight="1" thickBot="1">
      <c r="A33" s="644"/>
      <c r="B33" s="645"/>
      <c r="C33" s="645"/>
      <c r="D33" s="645"/>
      <c r="E33" s="645"/>
      <c r="F33" s="645"/>
      <c r="G33" s="645"/>
      <c r="H33" s="645"/>
      <c r="I33" s="645"/>
      <c r="J33" s="646"/>
    </row>
    <row r="34" spans="1:10" ht="8.25" customHeight="1" thickTop="1" thickBot="1"/>
    <row r="35" spans="1:10">
      <c r="A35" s="653" t="s">
        <v>651</v>
      </c>
      <c r="B35" s="647" t="s">
        <v>656</v>
      </c>
      <c r="C35" s="648"/>
      <c r="D35" s="648"/>
      <c r="E35" s="648"/>
      <c r="F35" s="648"/>
      <c r="G35" s="648"/>
      <c r="H35" s="648"/>
      <c r="I35" s="648"/>
      <c r="J35" s="649"/>
    </row>
    <row r="36" spans="1:10" ht="27" customHeight="1" thickBot="1">
      <c r="A36" s="654"/>
      <c r="B36" s="650"/>
      <c r="C36" s="651"/>
      <c r="D36" s="651"/>
      <c r="E36" s="651"/>
      <c r="F36" s="651"/>
      <c r="G36" s="651"/>
      <c r="H36" s="651"/>
      <c r="I36" s="651"/>
      <c r="J36" s="652"/>
    </row>
    <row r="37" spans="1:10" ht="8.25" customHeight="1" thickBot="1"/>
    <row r="38" spans="1:10" ht="25.5" customHeight="1">
      <c r="A38" s="661" t="s">
        <v>652</v>
      </c>
      <c r="B38" s="655" t="s">
        <v>665</v>
      </c>
      <c r="C38" s="656"/>
      <c r="D38" s="656"/>
      <c r="E38" s="656"/>
      <c r="F38" s="656"/>
      <c r="G38" s="656"/>
      <c r="H38" s="656"/>
      <c r="I38" s="656"/>
      <c r="J38" s="657"/>
    </row>
    <row r="39" spans="1:10" ht="32.25" customHeight="1" thickBot="1">
      <c r="A39" s="662"/>
      <c r="B39" s="658"/>
      <c r="C39" s="659"/>
      <c r="D39" s="659"/>
      <c r="E39" s="659"/>
      <c r="F39" s="659"/>
      <c r="G39" s="659"/>
      <c r="H39" s="659"/>
      <c r="I39" s="659"/>
      <c r="J39" s="660"/>
    </row>
    <row r="40" spans="1:10" ht="8.25" customHeight="1" thickBot="1"/>
    <row r="41" spans="1:10" ht="15.75" thickTop="1">
      <c r="A41" s="638" t="s">
        <v>653</v>
      </c>
      <c r="B41" s="629" t="s">
        <v>657</v>
      </c>
      <c r="C41" s="630"/>
      <c r="D41" s="630"/>
      <c r="E41" s="630"/>
      <c r="F41" s="630"/>
      <c r="G41" s="630"/>
      <c r="H41" s="630"/>
      <c r="I41" s="630"/>
      <c r="J41" s="631"/>
    </row>
    <row r="42" spans="1:10" ht="17.25" customHeight="1">
      <c r="A42" s="639"/>
      <c r="B42" s="632"/>
      <c r="C42" s="633"/>
      <c r="D42" s="633"/>
      <c r="E42" s="633"/>
      <c r="F42" s="633"/>
      <c r="G42" s="633"/>
      <c r="H42" s="633"/>
      <c r="I42" s="633"/>
      <c r="J42" s="634"/>
    </row>
    <row r="43" spans="1:10" ht="24" customHeight="1" thickBot="1">
      <c r="A43" s="640"/>
      <c r="B43" s="635"/>
      <c r="C43" s="636"/>
      <c r="D43" s="636"/>
      <c r="E43" s="636"/>
      <c r="F43" s="636"/>
      <c r="G43" s="636"/>
      <c r="H43" s="636"/>
      <c r="I43" s="636"/>
      <c r="J43" s="637"/>
    </row>
    <row r="44" spans="1:10" ht="8.25" customHeight="1" thickBot="1">
      <c r="A44" s="257"/>
      <c r="B44" s="258"/>
      <c r="C44" s="259"/>
      <c r="D44" s="260"/>
      <c r="E44" s="260"/>
      <c r="F44" s="260"/>
      <c r="G44" s="260"/>
      <c r="H44" s="260"/>
      <c r="I44" s="260"/>
      <c r="J44" s="261"/>
    </row>
    <row r="45" spans="1:10" ht="22.5" thickTop="1" thickBot="1">
      <c r="A45" s="663" t="s">
        <v>650</v>
      </c>
      <c r="B45" s="664"/>
      <c r="C45" s="665"/>
      <c r="D45" s="260"/>
      <c r="E45" s="260"/>
      <c r="F45" s="260"/>
      <c r="G45" s="260"/>
      <c r="H45" s="260"/>
      <c r="I45" s="260"/>
      <c r="J45" s="261"/>
    </row>
    <row r="46" spans="1:10" ht="16.5" thickTop="1">
      <c r="A46" s="262" t="s">
        <v>406</v>
      </c>
      <c r="B46" s="666" t="s">
        <v>407</v>
      </c>
      <c r="C46" s="667"/>
      <c r="D46" s="260"/>
      <c r="E46" s="260"/>
      <c r="F46" s="260"/>
      <c r="G46" s="260"/>
      <c r="H46" s="260"/>
      <c r="I46" s="260"/>
      <c r="J46" s="261"/>
    </row>
    <row r="47" spans="1:10" ht="15.75">
      <c r="A47" s="263" t="s">
        <v>161</v>
      </c>
      <c r="B47" s="668" t="s">
        <v>261</v>
      </c>
      <c r="C47" s="628"/>
      <c r="D47" s="260"/>
      <c r="E47" s="260"/>
      <c r="F47" s="260"/>
      <c r="G47" s="260"/>
      <c r="H47" s="260"/>
      <c r="I47" s="260"/>
      <c r="J47" s="261"/>
    </row>
    <row r="48" spans="1:10" ht="15.75">
      <c r="A48" s="264" t="s">
        <v>162</v>
      </c>
      <c r="B48" s="627" t="s">
        <v>260</v>
      </c>
      <c r="C48" s="628"/>
      <c r="D48" s="260"/>
      <c r="E48" s="260"/>
      <c r="F48" s="260"/>
      <c r="G48" s="260"/>
      <c r="H48" s="260"/>
      <c r="I48" s="260"/>
      <c r="J48" s="261"/>
    </row>
    <row r="49" spans="1:10" ht="8.25" customHeight="1" thickBot="1">
      <c r="A49" s="265"/>
      <c r="B49" s="266"/>
      <c r="C49" s="267"/>
      <c r="D49" s="268"/>
      <c r="E49" s="268"/>
      <c r="F49" s="268"/>
      <c r="G49" s="268"/>
      <c r="H49" s="268"/>
      <c r="I49" s="268"/>
      <c r="J49" s="269"/>
    </row>
    <row r="50" spans="1:10" ht="15.75" thickTop="1"/>
  </sheetData>
  <mergeCells count="29">
    <mergeCell ref="L3:O5"/>
    <mergeCell ref="B16:J17"/>
    <mergeCell ref="A16:A17"/>
    <mergeCell ref="A20:J23"/>
    <mergeCell ref="A26:J29"/>
    <mergeCell ref="A19:J19"/>
    <mergeCell ref="A25:J25"/>
    <mergeCell ref="A1:J1"/>
    <mergeCell ref="B3:J5"/>
    <mergeCell ref="B13:J14"/>
    <mergeCell ref="B8:C8"/>
    <mergeCell ref="B9:C9"/>
    <mergeCell ref="B10:C10"/>
    <mergeCell ref="A7:C7"/>
    <mergeCell ref="A3:A5"/>
    <mergeCell ref="A13:A14"/>
    <mergeCell ref="D6:J11"/>
    <mergeCell ref="A31:J31"/>
    <mergeCell ref="B48:C48"/>
    <mergeCell ref="B41:J43"/>
    <mergeCell ref="A41:A43"/>
    <mergeCell ref="A32:J33"/>
    <mergeCell ref="B35:J36"/>
    <mergeCell ref="A35:A36"/>
    <mergeCell ref="B38:J39"/>
    <mergeCell ref="A38:A39"/>
    <mergeCell ref="A45:C45"/>
    <mergeCell ref="B46:C46"/>
    <mergeCell ref="B47:C47"/>
  </mergeCells>
  <hyperlinks>
    <hyperlink ref="L3" location="Begin!A1" display="Start Over"/>
  </hyperlinks>
  <pageMargins left="0.25" right="0.25" top="0.75" bottom="0.75" header="0.3" footer="0.3"/>
  <pageSetup scale="90" orientation="landscape" r:id="rId1"/>
  <rowBreaks count="1" manualBreakCount="1">
    <brk id="34"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zoomScale="115" zoomScaleNormal="115" workbookViewId="0">
      <pane ySplit="1" topLeftCell="A2" activePane="bottomLeft" state="frozen"/>
      <selection pane="bottomLeft" activeCell="G9" sqref="G9"/>
    </sheetView>
  </sheetViews>
  <sheetFormatPr defaultRowHeight="15"/>
  <cols>
    <col min="1" max="1" width="4.42578125" customWidth="1"/>
    <col min="2" max="2" width="92.5703125" bestFit="1" customWidth="1"/>
    <col min="3" max="3" width="17.85546875" bestFit="1" customWidth="1"/>
    <col min="4" max="4" width="11.5703125" style="115" bestFit="1" customWidth="1"/>
    <col min="5" max="5" width="10.140625" style="115" bestFit="1" customWidth="1"/>
    <col min="6" max="6" width="9.7109375" customWidth="1"/>
    <col min="7" max="7" width="26.28515625" bestFit="1" customWidth="1"/>
  </cols>
  <sheetData>
    <row r="1" spans="1:7" ht="32.25" thickBot="1">
      <c r="A1" s="740" t="s">
        <v>821</v>
      </c>
      <c r="B1" s="741"/>
      <c r="C1" s="742"/>
      <c r="D1" s="220" t="s">
        <v>438</v>
      </c>
      <c r="E1" s="220" t="s">
        <v>449</v>
      </c>
      <c r="G1" s="904" t="s">
        <v>632</v>
      </c>
    </row>
    <row r="2" spans="1:7" ht="21" customHeight="1" thickBot="1">
      <c r="A2" s="743" t="s">
        <v>414</v>
      </c>
      <c r="B2" s="744"/>
      <c r="C2" s="744"/>
      <c r="D2" s="744"/>
      <c r="E2" s="745"/>
    </row>
    <row r="3" spans="1:7" s="169" customFormat="1" ht="16.5" thickBot="1">
      <c r="A3" s="176" t="s">
        <v>226</v>
      </c>
      <c r="B3" s="177" t="s">
        <v>627</v>
      </c>
      <c r="C3" s="725" t="s">
        <v>604</v>
      </c>
      <c r="D3" s="531" t="s">
        <v>225</v>
      </c>
      <c r="E3" s="531" t="s">
        <v>227</v>
      </c>
    </row>
    <row r="4" spans="1:7" s="169" customFormat="1" ht="16.5" thickBot="1">
      <c r="A4" s="176" t="s">
        <v>228</v>
      </c>
      <c r="B4" s="177" t="s">
        <v>628</v>
      </c>
      <c r="C4" s="726"/>
      <c r="D4" s="531" t="s">
        <v>225</v>
      </c>
      <c r="E4" s="531" t="s">
        <v>227</v>
      </c>
    </row>
    <row r="5" spans="1:7" s="169" customFormat="1" ht="16.5" thickBot="1">
      <c r="A5" s="176" t="s">
        <v>229</v>
      </c>
      <c r="B5" s="177" t="s">
        <v>629</v>
      </c>
      <c r="C5" s="726"/>
      <c r="D5" s="531" t="s">
        <v>225</v>
      </c>
      <c r="E5" s="531" t="s">
        <v>227</v>
      </c>
    </row>
    <row r="6" spans="1:7" s="169" customFormat="1" ht="18" customHeight="1" thickBot="1">
      <c r="A6" s="176" t="s">
        <v>230</v>
      </c>
      <c r="B6" s="177" t="s">
        <v>630</v>
      </c>
      <c r="C6" s="727"/>
      <c r="D6" s="531" t="s">
        <v>439</v>
      </c>
      <c r="E6" s="531" t="s">
        <v>227</v>
      </c>
    </row>
    <row r="7" spans="1:7" s="169" customFormat="1" ht="18" customHeight="1" thickBot="1">
      <c r="A7" s="180" t="s">
        <v>858</v>
      </c>
      <c r="B7" s="181" t="s">
        <v>859</v>
      </c>
      <c r="C7" s="457" t="s">
        <v>860</v>
      </c>
      <c r="D7" s="532" t="s">
        <v>439</v>
      </c>
      <c r="E7" s="532" t="s">
        <v>232</v>
      </c>
    </row>
    <row r="8" spans="1:7" s="169" customFormat="1" ht="16.5" thickBot="1">
      <c r="A8" s="178" t="s">
        <v>231</v>
      </c>
      <c r="B8" s="179" t="s">
        <v>627</v>
      </c>
      <c r="C8" s="728" t="s">
        <v>605</v>
      </c>
      <c r="D8" s="533" t="s">
        <v>225</v>
      </c>
      <c r="E8" s="533" t="s">
        <v>232</v>
      </c>
    </row>
    <row r="9" spans="1:7" s="169" customFormat="1" ht="16.5" thickBot="1">
      <c r="A9" s="178" t="s">
        <v>233</v>
      </c>
      <c r="B9" s="179" t="s">
        <v>631</v>
      </c>
      <c r="C9" s="729"/>
      <c r="D9" s="533" t="s">
        <v>225</v>
      </c>
      <c r="E9" s="533" t="s">
        <v>232</v>
      </c>
    </row>
    <row r="10" spans="1:7" s="169" customFormat="1" ht="16.5" thickBot="1">
      <c r="A10" s="178" t="s">
        <v>234</v>
      </c>
      <c r="B10" s="179" t="s">
        <v>629</v>
      </c>
      <c r="C10" s="729"/>
      <c r="D10" s="533" t="s">
        <v>225</v>
      </c>
      <c r="E10" s="533" t="s">
        <v>232</v>
      </c>
    </row>
    <row r="11" spans="1:7" s="169" customFormat="1" ht="16.5" customHeight="1" thickBot="1">
      <c r="A11" s="178" t="s">
        <v>235</v>
      </c>
      <c r="B11" s="179" t="s">
        <v>630</v>
      </c>
      <c r="C11" s="730"/>
      <c r="D11" s="533" t="s">
        <v>439</v>
      </c>
      <c r="E11" s="533" t="s">
        <v>232</v>
      </c>
    </row>
    <row r="12" spans="1:7" s="169" customFormat="1" ht="16.5" thickBot="1">
      <c r="A12" s="180" t="s">
        <v>415</v>
      </c>
      <c r="B12" s="181" t="s">
        <v>416</v>
      </c>
      <c r="C12" s="731" t="s">
        <v>606</v>
      </c>
      <c r="D12" s="731" t="s">
        <v>224</v>
      </c>
      <c r="E12" s="731" t="s">
        <v>543</v>
      </c>
    </row>
    <row r="13" spans="1:7" s="169" customFormat="1" ht="16.5" thickBot="1">
      <c r="A13" s="180" t="s">
        <v>417</v>
      </c>
      <c r="B13" s="181" t="s">
        <v>418</v>
      </c>
      <c r="C13" s="654"/>
      <c r="D13" s="739"/>
      <c r="E13" s="739"/>
    </row>
    <row r="14" spans="1:7" s="169" customFormat="1" ht="16.5" thickBot="1">
      <c r="A14" s="182" t="s">
        <v>253</v>
      </c>
      <c r="B14" s="183" t="s">
        <v>590</v>
      </c>
      <c r="C14" s="291" t="s">
        <v>296</v>
      </c>
      <c r="D14" s="291" t="s">
        <v>439</v>
      </c>
      <c r="E14" s="291" t="s">
        <v>254</v>
      </c>
    </row>
    <row r="15" spans="1:7" ht="21.75" thickBot="1">
      <c r="A15" s="743" t="s">
        <v>440</v>
      </c>
      <c r="B15" s="744"/>
      <c r="C15" s="744"/>
      <c r="D15" s="744"/>
      <c r="E15" s="745"/>
    </row>
    <row r="16" spans="1:7" s="169" customFormat="1" ht="16.5" thickBot="1">
      <c r="A16" s="184" t="s">
        <v>246</v>
      </c>
      <c r="B16" s="185" t="s">
        <v>591</v>
      </c>
      <c r="C16" s="732" t="s">
        <v>607</v>
      </c>
      <c r="D16" s="534" t="s">
        <v>225</v>
      </c>
      <c r="E16" s="534" t="s">
        <v>239</v>
      </c>
    </row>
    <row r="17" spans="1:5" s="169" customFormat="1" ht="16.5" thickBot="1">
      <c r="A17" s="184" t="s">
        <v>247</v>
      </c>
      <c r="B17" s="185" t="s">
        <v>592</v>
      </c>
      <c r="C17" s="733"/>
      <c r="D17" s="534" t="s">
        <v>225</v>
      </c>
      <c r="E17" s="534" t="s">
        <v>239</v>
      </c>
    </row>
    <row r="18" spans="1:5" s="169" customFormat="1" ht="16.5" thickBot="1">
      <c r="A18" s="184" t="s">
        <v>248</v>
      </c>
      <c r="B18" s="185" t="s">
        <v>594</v>
      </c>
      <c r="C18" s="733"/>
      <c r="D18" s="534" t="s">
        <v>225</v>
      </c>
      <c r="E18" s="534" t="s">
        <v>239</v>
      </c>
    </row>
    <row r="19" spans="1:5" s="169" customFormat="1" ht="16.5" thickBot="1">
      <c r="A19" s="184" t="s">
        <v>249</v>
      </c>
      <c r="B19" s="185" t="s">
        <v>593</v>
      </c>
      <c r="C19" s="733"/>
      <c r="D19" s="534" t="s">
        <v>439</v>
      </c>
      <c r="E19" s="534" t="s">
        <v>239</v>
      </c>
    </row>
    <row r="20" spans="1:5" s="169" customFormat="1" ht="16.5" thickBot="1">
      <c r="A20" s="186" t="s">
        <v>583</v>
      </c>
      <c r="B20" s="187" t="s">
        <v>584</v>
      </c>
      <c r="C20" s="734"/>
      <c r="D20" s="535" t="s">
        <v>225</v>
      </c>
      <c r="E20" s="535" t="s">
        <v>239</v>
      </c>
    </row>
    <row r="21" spans="1:5" s="169" customFormat="1" ht="16.5" thickBot="1">
      <c r="A21" s="192" t="s">
        <v>238</v>
      </c>
      <c r="B21" s="193" t="s">
        <v>441</v>
      </c>
      <c r="C21" s="735" t="s">
        <v>608</v>
      </c>
      <c r="D21" s="536" t="s">
        <v>225</v>
      </c>
      <c r="E21" s="536" t="s">
        <v>239</v>
      </c>
    </row>
    <row r="22" spans="1:5" s="169" customFormat="1" ht="16.5" thickBot="1">
      <c r="A22" s="192" t="s">
        <v>240</v>
      </c>
      <c r="B22" s="193" t="s">
        <v>442</v>
      </c>
      <c r="C22" s="736"/>
      <c r="D22" s="536" t="s">
        <v>225</v>
      </c>
      <c r="E22" s="536" t="s">
        <v>239</v>
      </c>
    </row>
    <row r="23" spans="1:5" s="169" customFormat="1" ht="16.5" thickBot="1">
      <c r="A23" s="192" t="s">
        <v>241</v>
      </c>
      <c r="B23" s="193" t="s">
        <v>443</v>
      </c>
      <c r="C23" s="736"/>
      <c r="D23" s="536" t="s">
        <v>225</v>
      </c>
      <c r="E23" s="536" t="s">
        <v>239</v>
      </c>
    </row>
    <row r="24" spans="1:5" s="169" customFormat="1" ht="16.5" thickBot="1">
      <c r="A24" s="192" t="s">
        <v>242</v>
      </c>
      <c r="B24" s="193" t="s">
        <v>444</v>
      </c>
      <c r="C24" s="737"/>
      <c r="D24" s="536" t="s">
        <v>439</v>
      </c>
      <c r="E24" s="536" t="s">
        <v>239</v>
      </c>
    </row>
    <row r="25" spans="1:5" ht="21.75" thickBot="1">
      <c r="A25" s="743" t="s">
        <v>445</v>
      </c>
      <c r="B25" s="744"/>
      <c r="C25" s="744"/>
      <c r="D25" s="744"/>
      <c r="E25" s="745"/>
    </row>
    <row r="26" spans="1:5" s="169" customFormat="1" ht="16.5" thickBot="1">
      <c r="A26" s="188" t="s">
        <v>243</v>
      </c>
      <c r="B26" s="189" t="s">
        <v>595</v>
      </c>
      <c r="C26" s="746" t="s">
        <v>609</v>
      </c>
      <c r="D26" s="537" t="s">
        <v>225</v>
      </c>
      <c r="E26" s="537" t="s">
        <v>398</v>
      </c>
    </row>
    <row r="27" spans="1:5" s="169" customFormat="1" ht="16.5" thickBot="1">
      <c r="A27" s="188" t="s">
        <v>244</v>
      </c>
      <c r="B27" s="189" t="s">
        <v>596</v>
      </c>
      <c r="C27" s="747"/>
      <c r="D27" s="537" t="s">
        <v>225</v>
      </c>
      <c r="E27" s="537" t="s">
        <v>398</v>
      </c>
    </row>
    <row r="28" spans="1:5" s="169" customFormat="1" ht="16.5" thickBot="1">
      <c r="A28" s="188" t="s">
        <v>245</v>
      </c>
      <c r="B28" s="189" t="s">
        <v>597</v>
      </c>
      <c r="C28" s="748"/>
      <c r="D28" s="537" t="s">
        <v>225</v>
      </c>
      <c r="E28" s="537" t="s">
        <v>398</v>
      </c>
    </row>
    <row r="29" spans="1:5" s="169" customFormat="1" ht="16.5" thickBot="1">
      <c r="A29" s="172" t="s">
        <v>250</v>
      </c>
      <c r="B29" s="173" t="s">
        <v>446</v>
      </c>
      <c r="C29" s="196" t="s">
        <v>610</v>
      </c>
      <c r="D29" s="196" t="s">
        <v>225</v>
      </c>
      <c r="E29" s="196" t="s">
        <v>543</v>
      </c>
    </row>
    <row r="30" spans="1:5" s="169" customFormat="1" ht="34.5" customHeight="1" thickBot="1">
      <c r="A30" s="174" t="s">
        <v>251</v>
      </c>
      <c r="B30" s="175" t="s">
        <v>447</v>
      </c>
      <c r="C30" s="195" t="s">
        <v>611</v>
      </c>
      <c r="D30" s="195" t="s">
        <v>224</v>
      </c>
      <c r="E30" s="195" t="s">
        <v>252</v>
      </c>
    </row>
    <row r="31" spans="1:5" s="169" customFormat="1" ht="16.5" thickBot="1">
      <c r="A31" s="174" t="s">
        <v>687</v>
      </c>
      <c r="B31" s="175" t="s">
        <v>688</v>
      </c>
      <c r="C31" s="738" t="s">
        <v>692</v>
      </c>
      <c r="D31" s="293" t="s">
        <v>689</v>
      </c>
      <c r="E31" s="293" t="s">
        <v>420</v>
      </c>
    </row>
    <row r="32" spans="1:5" s="169" customFormat="1" ht="16.5" thickBot="1">
      <c r="A32" s="174" t="s">
        <v>690</v>
      </c>
      <c r="B32" s="175" t="s">
        <v>691</v>
      </c>
      <c r="C32" s="739"/>
      <c r="D32" s="292" t="s">
        <v>689</v>
      </c>
      <c r="E32" s="292" t="s">
        <v>252</v>
      </c>
    </row>
    <row r="33" spans="1:5" s="169" customFormat="1" ht="16.5" thickBot="1">
      <c r="A33" s="197" t="s">
        <v>544</v>
      </c>
      <c r="B33" s="198" t="s">
        <v>547</v>
      </c>
      <c r="C33" s="749" t="s">
        <v>264</v>
      </c>
      <c r="D33" s="749" t="s">
        <v>224</v>
      </c>
      <c r="E33" s="749" t="s">
        <v>543</v>
      </c>
    </row>
    <row r="34" spans="1:5" s="169" customFormat="1" ht="16.5" thickBot="1">
      <c r="A34" s="197" t="s">
        <v>545</v>
      </c>
      <c r="B34" s="198" t="s">
        <v>548</v>
      </c>
      <c r="C34" s="750"/>
      <c r="D34" s="752"/>
      <c r="E34" s="752"/>
    </row>
    <row r="35" spans="1:5" s="169" customFormat="1" ht="16.5" thickBot="1">
      <c r="A35" s="197" t="s">
        <v>546</v>
      </c>
      <c r="B35" s="198" t="s">
        <v>549</v>
      </c>
      <c r="C35" s="751"/>
      <c r="D35" s="739"/>
      <c r="E35" s="739"/>
    </row>
    <row r="36" spans="1:5" ht="21.75" thickBot="1">
      <c r="A36" s="743" t="s">
        <v>419</v>
      </c>
      <c r="B36" s="744"/>
      <c r="C36" s="744"/>
      <c r="D36" s="744"/>
      <c r="E36" s="745"/>
    </row>
    <row r="37" spans="1:5" s="169" customFormat="1" ht="16.5" thickBot="1">
      <c r="A37" s="201" t="s">
        <v>236</v>
      </c>
      <c r="B37" s="202" t="s">
        <v>598</v>
      </c>
      <c r="C37" s="203" t="s">
        <v>612</v>
      </c>
      <c r="D37" s="203" t="s">
        <v>439</v>
      </c>
      <c r="E37" s="203" t="s">
        <v>237</v>
      </c>
    </row>
    <row r="38" spans="1:5" s="169" customFormat="1" ht="16.5" thickBot="1">
      <c r="A38" s="190" t="s">
        <v>48</v>
      </c>
      <c r="B38" s="191" t="s">
        <v>599</v>
      </c>
      <c r="C38" s="194" t="s">
        <v>613</v>
      </c>
      <c r="D38" s="194" t="s">
        <v>600</v>
      </c>
      <c r="E38" s="194" t="s">
        <v>420</v>
      </c>
    </row>
    <row r="39" spans="1:5" s="169" customFormat="1" ht="18" customHeight="1" thickBot="1">
      <c r="A39" s="199" t="s">
        <v>106</v>
      </c>
      <c r="B39" s="200" t="s">
        <v>601</v>
      </c>
      <c r="C39" s="205" t="s">
        <v>614</v>
      </c>
      <c r="D39" s="205" t="s">
        <v>439</v>
      </c>
      <c r="E39" s="205" t="s">
        <v>421</v>
      </c>
    </row>
    <row r="40" spans="1:5" s="169" customFormat="1" ht="16.5" thickBot="1">
      <c r="A40" s="201" t="s">
        <v>103</v>
      </c>
      <c r="B40" s="202" t="s">
        <v>448</v>
      </c>
      <c r="C40" s="722" t="s">
        <v>615</v>
      </c>
      <c r="D40" s="203" t="s">
        <v>439</v>
      </c>
      <c r="E40" s="203" t="s">
        <v>421</v>
      </c>
    </row>
    <row r="41" spans="1:5" s="169" customFormat="1" ht="16.5" thickBot="1">
      <c r="A41" s="201" t="s">
        <v>422</v>
      </c>
      <c r="B41" s="202" t="s">
        <v>423</v>
      </c>
      <c r="C41" s="723"/>
      <c r="D41" s="203" t="s">
        <v>439</v>
      </c>
      <c r="E41" s="203" t="s">
        <v>424</v>
      </c>
    </row>
    <row r="42" spans="1:5" s="169" customFormat="1" ht="16.5" thickBot="1">
      <c r="A42" s="201" t="s">
        <v>425</v>
      </c>
      <c r="B42" s="202" t="s">
        <v>426</v>
      </c>
      <c r="C42" s="724"/>
      <c r="D42" s="203" t="s">
        <v>439</v>
      </c>
      <c r="E42" s="203" t="s">
        <v>427</v>
      </c>
    </row>
    <row r="43" spans="1:5" s="169" customFormat="1" ht="16.5" thickBot="1">
      <c r="A43" s="170" t="s">
        <v>255</v>
      </c>
      <c r="B43" s="171" t="s">
        <v>693</v>
      </c>
      <c r="C43" s="204" t="s">
        <v>256</v>
      </c>
      <c r="D43" s="204" t="s">
        <v>224</v>
      </c>
      <c r="E43" s="204" t="s">
        <v>428</v>
      </c>
    </row>
    <row r="58" spans="4:5" ht="21">
      <c r="D58" s="158"/>
      <c r="E58" s="158"/>
    </row>
    <row r="70" spans="4:5" ht="21">
      <c r="D70" s="158"/>
      <c r="E70" s="158"/>
    </row>
    <row r="80" spans="4:5" ht="21">
      <c r="D80" s="158"/>
      <c r="E80" s="158"/>
    </row>
    <row r="87" spans="4:5" ht="21">
      <c r="D87" s="158"/>
      <c r="E87" s="158"/>
    </row>
  </sheetData>
  <mergeCells count="18">
    <mergeCell ref="A1:C1"/>
    <mergeCell ref="A2:E2"/>
    <mergeCell ref="A15:E15"/>
    <mergeCell ref="A25:E25"/>
    <mergeCell ref="A36:E36"/>
    <mergeCell ref="C26:C28"/>
    <mergeCell ref="C33:C35"/>
    <mergeCell ref="D12:D13"/>
    <mergeCell ref="E12:E13"/>
    <mergeCell ref="D33:D35"/>
    <mergeCell ref="E33:E35"/>
    <mergeCell ref="C40:C42"/>
    <mergeCell ref="C3:C6"/>
    <mergeCell ref="C8:C11"/>
    <mergeCell ref="C12:C13"/>
    <mergeCell ref="C16:C20"/>
    <mergeCell ref="C21:C24"/>
    <mergeCell ref="C31:C32"/>
  </mergeCells>
  <hyperlinks>
    <hyperlink ref="G1" location="Begin!A1" display="Start Over"/>
  </hyperlinks>
  <pageMargins left="0.25" right="0.25" top="0.75" bottom="0.75" header="0.3" footer="0.3"/>
  <pageSetup scale="90" orientation="landscape" r:id="rId1"/>
  <rowBreaks count="1" manualBreakCount="1">
    <brk id="24" max="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130" zoomScaleNormal="130" workbookViewId="0">
      <selection activeCell="D27" sqref="D27"/>
    </sheetView>
  </sheetViews>
  <sheetFormatPr defaultRowHeight="15"/>
  <cols>
    <col min="1" max="1" width="7.85546875" customWidth="1"/>
    <col min="2" max="2" width="31.140625" bestFit="1" customWidth="1"/>
    <col min="3" max="3" width="2.7109375" customWidth="1"/>
    <col min="4" max="4" width="7.85546875" bestFit="1" customWidth="1"/>
    <col min="5" max="5" width="31.140625" bestFit="1" customWidth="1"/>
    <col min="6" max="6" width="3" customWidth="1"/>
    <col min="7" max="7" width="23.42578125" customWidth="1"/>
    <col min="8" max="8" width="8.42578125" bestFit="1" customWidth="1"/>
    <col min="9" max="9" width="30.140625" bestFit="1" customWidth="1"/>
    <col min="12" max="12" width="8.85546875" customWidth="1"/>
  </cols>
  <sheetData>
    <row r="1" spans="1:12" ht="21" customHeight="1" thickBot="1">
      <c r="A1" s="753" t="s">
        <v>262</v>
      </c>
      <c r="B1" s="754"/>
      <c r="C1" s="754"/>
      <c r="D1" s="754"/>
      <c r="E1" s="755"/>
      <c r="G1" s="762" t="s">
        <v>625</v>
      </c>
      <c r="H1" s="763"/>
      <c r="I1" s="764"/>
      <c r="L1" s="92"/>
    </row>
    <row r="2" spans="1:12">
      <c r="A2" s="71" t="s">
        <v>263</v>
      </c>
      <c r="B2" s="71" t="s">
        <v>264</v>
      </c>
      <c r="G2" s="765" t="s">
        <v>616</v>
      </c>
      <c r="H2" s="767" t="s">
        <v>626</v>
      </c>
      <c r="I2" s="768"/>
    </row>
    <row r="3" spans="1:12" ht="15.75" thickBot="1">
      <c r="A3" s="71" t="s">
        <v>265</v>
      </c>
      <c r="B3" s="71" t="s">
        <v>266</v>
      </c>
      <c r="D3" s="217" t="s">
        <v>624</v>
      </c>
      <c r="E3" s="218"/>
      <c r="G3" s="766"/>
      <c r="H3" s="769"/>
      <c r="I3" s="770"/>
    </row>
    <row r="4" spans="1:12" ht="16.5" thickBot="1">
      <c r="A4" s="71" t="s">
        <v>267</v>
      </c>
      <c r="B4" s="71" t="s">
        <v>268</v>
      </c>
      <c r="D4" s="219" t="s">
        <v>332</v>
      </c>
      <c r="E4" s="219" t="s">
        <v>333</v>
      </c>
      <c r="G4" s="759" t="s">
        <v>617</v>
      </c>
      <c r="H4" s="207" t="s">
        <v>341</v>
      </c>
      <c r="I4" s="207" t="s">
        <v>342</v>
      </c>
    </row>
    <row r="5" spans="1:12" ht="16.5" thickBot="1">
      <c r="A5" s="71" t="s">
        <v>269</v>
      </c>
      <c r="B5" s="71" t="s">
        <v>270</v>
      </c>
      <c r="D5" s="219" t="s">
        <v>334</v>
      </c>
      <c r="E5" s="219" t="s">
        <v>335</v>
      </c>
      <c r="G5" s="752"/>
      <c r="H5" s="207" t="s">
        <v>343</v>
      </c>
      <c r="I5" s="207" t="s">
        <v>344</v>
      </c>
      <c r="J5" s="206"/>
    </row>
    <row r="6" spans="1:12" ht="15" customHeight="1" thickBot="1">
      <c r="A6" s="71" t="s">
        <v>271</v>
      </c>
      <c r="B6" s="71" t="s">
        <v>272</v>
      </c>
      <c r="D6" s="219" t="s">
        <v>336</v>
      </c>
      <c r="E6" s="219" t="s">
        <v>210</v>
      </c>
      <c r="G6" s="752"/>
      <c r="H6" s="207" t="s">
        <v>349</v>
      </c>
      <c r="I6" s="207" t="s">
        <v>350</v>
      </c>
      <c r="J6" s="206"/>
    </row>
    <row r="7" spans="1:12" ht="15.75" customHeight="1" thickBot="1">
      <c r="A7" s="71" t="s">
        <v>273</v>
      </c>
      <c r="B7" s="71" t="s">
        <v>274</v>
      </c>
      <c r="D7" s="219" t="s">
        <v>743</v>
      </c>
      <c r="E7" s="219" t="s">
        <v>744</v>
      </c>
      <c r="G7" s="752"/>
      <c r="H7" s="207" t="s">
        <v>741</v>
      </c>
      <c r="I7" s="207" t="s">
        <v>742</v>
      </c>
      <c r="J7" s="206"/>
    </row>
    <row r="8" spans="1:12" ht="16.5" customHeight="1" thickBot="1">
      <c r="A8" s="71" t="s">
        <v>275</v>
      </c>
      <c r="B8" s="71" t="s">
        <v>276</v>
      </c>
      <c r="G8" s="752"/>
      <c r="H8" s="207" t="s">
        <v>432</v>
      </c>
      <c r="I8" s="207" t="s">
        <v>433</v>
      </c>
      <c r="J8" s="206"/>
    </row>
    <row r="9" spans="1:12" ht="16.5" thickBot="1">
      <c r="A9" s="71" t="s">
        <v>277</v>
      </c>
      <c r="B9" s="71" t="s">
        <v>278</v>
      </c>
      <c r="D9" s="214" t="s">
        <v>622</v>
      </c>
      <c r="E9" s="215"/>
      <c r="G9" s="739"/>
      <c r="H9" s="207" t="s">
        <v>374</v>
      </c>
      <c r="I9" s="207" t="s">
        <v>375</v>
      </c>
      <c r="J9" s="206"/>
    </row>
    <row r="10" spans="1:12" ht="16.5" thickBot="1">
      <c r="A10" s="71" t="s">
        <v>279</v>
      </c>
      <c r="B10" s="71" t="s">
        <v>280</v>
      </c>
      <c r="D10" s="216" t="s">
        <v>305</v>
      </c>
      <c r="E10" s="216" t="s">
        <v>306</v>
      </c>
      <c r="G10" s="756" t="s">
        <v>618</v>
      </c>
      <c r="H10" s="208" t="s">
        <v>337</v>
      </c>
      <c r="I10" s="208" t="s">
        <v>338</v>
      </c>
      <c r="J10" s="206"/>
    </row>
    <row r="11" spans="1:12" ht="16.5" thickBot="1">
      <c r="A11" s="71" t="s">
        <v>281</v>
      </c>
      <c r="B11" s="71" t="s">
        <v>789</v>
      </c>
      <c r="D11" s="216" t="s">
        <v>307</v>
      </c>
      <c r="E11" s="216" t="s">
        <v>308</v>
      </c>
      <c r="G11" s="757"/>
      <c r="H11" s="209" t="s">
        <v>355</v>
      </c>
      <c r="I11" s="209" t="s">
        <v>356</v>
      </c>
      <c r="J11" s="206"/>
    </row>
    <row r="12" spans="1:12" ht="16.5" thickBot="1">
      <c r="A12" s="71" t="s">
        <v>282</v>
      </c>
      <c r="B12" s="71" t="s">
        <v>790</v>
      </c>
      <c r="D12" s="216" t="s">
        <v>309</v>
      </c>
      <c r="E12" s="216" t="s">
        <v>310</v>
      </c>
      <c r="G12" s="757"/>
      <c r="H12" s="209" t="s">
        <v>368</v>
      </c>
      <c r="I12" s="209" t="s">
        <v>369</v>
      </c>
      <c r="J12" s="206"/>
    </row>
    <row r="13" spans="1:12" ht="16.5" thickBot="1">
      <c r="A13" s="71" t="s">
        <v>283</v>
      </c>
      <c r="B13" s="71" t="s">
        <v>284</v>
      </c>
      <c r="D13" s="216" t="s">
        <v>311</v>
      </c>
      <c r="E13" s="216" t="s">
        <v>312</v>
      </c>
      <c r="G13" s="758"/>
      <c r="H13" s="209" t="s">
        <v>370</v>
      </c>
      <c r="I13" s="209" t="s">
        <v>371</v>
      </c>
      <c r="J13" s="206"/>
    </row>
    <row r="14" spans="1:12" ht="16.5" thickBot="1">
      <c r="A14" s="71" t="s">
        <v>285</v>
      </c>
      <c r="B14" s="71" t="s">
        <v>286</v>
      </c>
      <c r="D14" s="216" t="s">
        <v>313</v>
      </c>
      <c r="E14" s="216" t="s">
        <v>314</v>
      </c>
      <c r="G14" s="759" t="s">
        <v>619</v>
      </c>
      <c r="H14" s="210" t="s">
        <v>347</v>
      </c>
      <c r="I14" s="210" t="s">
        <v>348</v>
      </c>
      <c r="J14" s="206"/>
    </row>
    <row r="15" spans="1:12" ht="16.5" thickBot="1">
      <c r="A15" s="71" t="s">
        <v>287</v>
      </c>
      <c r="B15" s="71" t="s">
        <v>288</v>
      </c>
      <c r="G15" s="760"/>
      <c r="H15" s="207" t="s">
        <v>357</v>
      </c>
      <c r="I15" s="207" t="s">
        <v>358</v>
      </c>
      <c r="J15" s="206"/>
    </row>
    <row r="16" spans="1:12" ht="16.5" thickBot="1">
      <c r="A16" s="71" t="s">
        <v>289</v>
      </c>
      <c r="B16" s="71" t="s">
        <v>290</v>
      </c>
      <c r="D16" s="211" t="s">
        <v>623</v>
      </c>
      <c r="E16" s="212"/>
      <c r="G16" s="760"/>
      <c r="H16" s="207" t="s">
        <v>361</v>
      </c>
      <c r="I16" s="207" t="s">
        <v>620</v>
      </c>
      <c r="J16" s="206"/>
    </row>
    <row r="17" spans="1:10" ht="16.5" thickBot="1">
      <c r="A17" s="71" t="s">
        <v>291</v>
      </c>
      <c r="B17" s="71" t="s">
        <v>292</v>
      </c>
      <c r="D17" s="213" t="s">
        <v>315</v>
      </c>
      <c r="E17" s="213" t="s">
        <v>316</v>
      </c>
      <c r="G17" s="761"/>
      <c r="H17" s="207" t="s">
        <v>366</v>
      </c>
      <c r="I17" s="207" t="s">
        <v>367</v>
      </c>
      <c r="J17" s="206"/>
    </row>
    <row r="18" spans="1:10" ht="16.5" thickBot="1">
      <c r="A18" s="71" t="s">
        <v>293</v>
      </c>
      <c r="B18" s="71" t="s">
        <v>294</v>
      </c>
      <c r="D18" s="213" t="s">
        <v>317</v>
      </c>
      <c r="E18" s="213" t="s">
        <v>318</v>
      </c>
      <c r="G18" s="756" t="s">
        <v>621</v>
      </c>
      <c r="H18" s="208" t="s">
        <v>339</v>
      </c>
      <c r="I18" s="208" t="s">
        <v>340</v>
      </c>
      <c r="J18" s="206"/>
    </row>
    <row r="19" spans="1:10" ht="16.5" thickBot="1">
      <c r="A19" s="71" t="s">
        <v>295</v>
      </c>
      <c r="B19" s="71" t="s">
        <v>296</v>
      </c>
      <c r="D19" s="213" t="s">
        <v>319</v>
      </c>
      <c r="E19" s="213" t="s">
        <v>320</v>
      </c>
      <c r="G19" s="757"/>
      <c r="H19" s="209" t="s">
        <v>345</v>
      </c>
      <c r="I19" s="209" t="s">
        <v>346</v>
      </c>
      <c r="J19" s="206"/>
    </row>
    <row r="20" spans="1:10" ht="16.5" thickBot="1">
      <c r="A20" s="71" t="s">
        <v>297</v>
      </c>
      <c r="B20" s="71" t="s">
        <v>298</v>
      </c>
      <c r="D20" s="213" t="s">
        <v>321</v>
      </c>
      <c r="E20" s="213" t="s">
        <v>322</v>
      </c>
      <c r="G20" s="757"/>
      <c r="H20" s="209" t="s">
        <v>429</v>
      </c>
      <c r="I20" s="209" t="s">
        <v>268</v>
      </c>
      <c r="J20" s="206"/>
    </row>
    <row r="21" spans="1:10" ht="16.5" thickBot="1">
      <c r="A21" s="71" t="s">
        <v>299</v>
      </c>
      <c r="B21" s="71" t="s">
        <v>300</v>
      </c>
      <c r="D21" s="213" t="s">
        <v>323</v>
      </c>
      <c r="E21" s="458" t="s">
        <v>861</v>
      </c>
      <c r="G21" s="757"/>
      <c r="H21" s="209" t="s">
        <v>351</v>
      </c>
      <c r="I21" s="209" t="s">
        <v>352</v>
      </c>
      <c r="J21" s="206"/>
    </row>
    <row r="22" spans="1:10" ht="16.5" thickBot="1">
      <c r="A22" s="71" t="s">
        <v>301</v>
      </c>
      <c r="B22" s="71" t="s">
        <v>302</v>
      </c>
      <c r="D22" s="213" t="s">
        <v>324</v>
      </c>
      <c r="E22" s="213" t="s">
        <v>325</v>
      </c>
      <c r="G22" s="757"/>
      <c r="H22" s="209" t="s">
        <v>353</v>
      </c>
      <c r="I22" s="209" t="s">
        <v>354</v>
      </c>
      <c r="J22" s="206"/>
    </row>
    <row r="23" spans="1:10" ht="16.5" thickBot="1">
      <c r="A23" s="71" t="s">
        <v>303</v>
      </c>
      <c r="B23" s="71" t="s">
        <v>304</v>
      </c>
      <c r="D23" s="213" t="s">
        <v>326</v>
      </c>
      <c r="E23" s="213" t="s">
        <v>327</v>
      </c>
      <c r="G23" s="757"/>
      <c r="H23" s="209" t="s">
        <v>359</v>
      </c>
      <c r="I23" s="209" t="s">
        <v>360</v>
      </c>
      <c r="J23" s="206"/>
    </row>
    <row r="24" spans="1:10" ht="16.5" customHeight="1" thickBot="1">
      <c r="D24" s="213" t="s">
        <v>328</v>
      </c>
      <c r="E24" s="213" t="s">
        <v>329</v>
      </c>
      <c r="G24" s="757"/>
      <c r="H24" s="209" t="s">
        <v>362</v>
      </c>
      <c r="I24" s="209" t="s">
        <v>363</v>
      </c>
      <c r="J24" s="206"/>
    </row>
    <row r="25" spans="1:10" ht="16.5" thickBot="1">
      <c r="D25" s="213" t="s">
        <v>330</v>
      </c>
      <c r="E25" s="213" t="s">
        <v>331</v>
      </c>
      <c r="G25" s="757"/>
      <c r="H25" s="209" t="s">
        <v>364</v>
      </c>
      <c r="I25" s="209" t="s">
        <v>365</v>
      </c>
      <c r="J25" s="206"/>
    </row>
    <row r="26" spans="1:10" ht="16.5" thickBot="1">
      <c r="G26" s="758"/>
      <c r="H26" s="209" t="s">
        <v>372</v>
      </c>
      <c r="I26" s="209" t="s">
        <v>373</v>
      </c>
      <c r="J26" s="206"/>
    </row>
    <row r="27" spans="1:10" ht="15.75" thickBot="1">
      <c r="J27" s="206"/>
    </row>
    <row r="28" spans="1:10">
      <c r="A28" s="874" t="s">
        <v>632</v>
      </c>
      <c r="B28" s="875"/>
      <c r="I28" s="206"/>
    </row>
    <row r="29" spans="1:10" ht="15.75" thickBot="1">
      <c r="A29" s="876"/>
      <c r="B29" s="877"/>
      <c r="J29" s="206"/>
    </row>
    <row r="30" spans="1:10">
      <c r="J30" s="206"/>
    </row>
    <row r="31" spans="1:10">
      <c r="J31" s="206"/>
    </row>
    <row r="32" spans="1:10">
      <c r="J32" s="206"/>
    </row>
  </sheetData>
  <mergeCells count="9">
    <mergeCell ref="A28:B29"/>
    <mergeCell ref="A1:E1"/>
    <mergeCell ref="G10:G13"/>
    <mergeCell ref="G14:G17"/>
    <mergeCell ref="G18:G26"/>
    <mergeCell ref="G1:I1"/>
    <mergeCell ref="G2:G3"/>
    <mergeCell ref="H2:I3"/>
    <mergeCell ref="G4:G9"/>
  </mergeCells>
  <hyperlinks>
    <hyperlink ref="A28" location="Begin!A1" display="Start O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activeCell="B36" sqref="B36"/>
    </sheetView>
  </sheetViews>
  <sheetFormatPr defaultRowHeight="15"/>
  <sheetData>
    <row r="1" spans="1:18" ht="20.25" customHeight="1">
      <c r="A1" s="773" t="s">
        <v>1208</v>
      </c>
      <c r="B1" s="774"/>
      <c r="C1" s="774"/>
      <c r="D1" s="774"/>
      <c r="E1" s="774"/>
      <c r="F1" s="774"/>
      <c r="G1" s="774"/>
      <c r="H1" s="774"/>
      <c r="I1" s="774"/>
      <c r="J1" s="774"/>
      <c r="K1" s="774"/>
      <c r="L1" s="775"/>
      <c r="M1" s="775"/>
      <c r="N1" s="776"/>
      <c r="O1" s="776"/>
      <c r="P1" s="777"/>
      <c r="R1" s="89"/>
    </row>
    <row r="2" spans="1:18">
      <c r="A2" s="778"/>
      <c r="B2" s="779"/>
      <c r="C2" s="779"/>
      <c r="D2" s="779"/>
      <c r="E2" s="779"/>
      <c r="F2" s="779"/>
      <c r="G2" s="779"/>
      <c r="H2" s="779"/>
      <c r="I2" s="779"/>
      <c r="J2" s="779"/>
      <c r="K2" s="779"/>
      <c r="L2" s="780"/>
      <c r="M2" s="780"/>
      <c r="N2" s="706"/>
      <c r="O2" s="706"/>
      <c r="P2" s="781"/>
    </row>
    <row r="3" spans="1:18">
      <c r="A3" s="778"/>
      <c r="B3" s="779"/>
      <c r="C3" s="779"/>
      <c r="D3" s="779"/>
      <c r="E3" s="779"/>
      <c r="F3" s="779"/>
      <c r="G3" s="779"/>
      <c r="H3" s="779"/>
      <c r="I3" s="779"/>
      <c r="J3" s="779"/>
      <c r="K3" s="779"/>
      <c r="L3" s="780"/>
      <c r="M3" s="780"/>
      <c r="N3" s="706"/>
      <c r="O3" s="706"/>
      <c r="P3" s="781"/>
    </row>
    <row r="4" spans="1:18" ht="28.5" customHeight="1">
      <c r="A4" s="782"/>
      <c r="B4" s="706"/>
      <c r="C4" s="706"/>
      <c r="D4" s="706"/>
      <c r="E4" s="706"/>
      <c r="F4" s="706"/>
      <c r="G4" s="706"/>
      <c r="H4" s="706"/>
      <c r="I4" s="706"/>
      <c r="J4" s="706"/>
      <c r="K4" s="706"/>
      <c r="L4" s="706"/>
      <c r="M4" s="706"/>
      <c r="N4" s="706"/>
      <c r="O4" s="706"/>
      <c r="P4" s="781"/>
    </row>
    <row r="5" spans="1:18" s="321" customFormat="1" ht="28.5" customHeight="1">
      <c r="A5" s="783"/>
      <c r="B5" s="784"/>
      <c r="C5" s="784"/>
      <c r="D5" s="784"/>
      <c r="E5" s="784"/>
      <c r="F5" s="784"/>
      <c r="G5" s="784"/>
      <c r="H5" s="784"/>
      <c r="I5" s="784"/>
      <c r="J5" s="784"/>
      <c r="K5" s="784"/>
      <c r="L5" s="784"/>
      <c r="M5" s="784"/>
      <c r="N5" s="784"/>
      <c r="O5" s="784"/>
      <c r="P5" s="785"/>
    </row>
    <row r="6" spans="1:18">
      <c r="A6" s="235"/>
      <c r="B6" s="235"/>
      <c r="C6" s="235"/>
      <c r="D6" s="235"/>
      <c r="E6" s="235"/>
      <c r="F6" s="235"/>
      <c r="G6" s="235"/>
      <c r="H6" s="235"/>
      <c r="I6" s="235"/>
      <c r="J6" s="235"/>
      <c r="K6" s="235"/>
      <c r="L6" s="235"/>
      <c r="M6" s="235"/>
      <c r="N6" s="235"/>
      <c r="O6" s="235"/>
      <c r="P6" s="235"/>
    </row>
    <row r="7" spans="1:18" ht="23.25" customHeight="1" thickBot="1"/>
    <row r="8" spans="1:18" ht="15.75" thickBot="1">
      <c r="A8" s="771" t="s">
        <v>636</v>
      </c>
      <c r="B8" s="772"/>
      <c r="C8" s="772"/>
      <c r="D8" s="772"/>
      <c r="E8" s="772"/>
      <c r="F8" s="772"/>
      <c r="G8" s="772"/>
      <c r="H8" s="772"/>
      <c r="I8" s="772"/>
      <c r="J8" s="772"/>
      <c r="K8" s="772"/>
      <c r="L8" s="772"/>
      <c r="M8" s="772"/>
      <c r="N8" s="671"/>
      <c r="O8" s="671"/>
      <c r="P8" s="672"/>
    </row>
    <row r="9" spans="1:18" ht="18.75">
      <c r="A9" s="236"/>
      <c r="B9" s="237"/>
      <c r="C9" s="237"/>
      <c r="D9" s="237"/>
      <c r="E9" s="237"/>
      <c r="F9" s="237"/>
      <c r="G9" s="237"/>
      <c r="H9" s="237"/>
      <c r="I9" s="237"/>
      <c r="J9" s="237"/>
      <c r="K9" s="237"/>
      <c r="L9" s="237"/>
      <c r="M9" s="237"/>
      <c r="N9" s="238"/>
      <c r="O9" s="238"/>
      <c r="P9" s="238"/>
    </row>
    <row r="14" spans="1:18">
      <c r="O14" s="239"/>
    </row>
    <row r="16" spans="1:18">
      <c r="O16" s="239"/>
    </row>
    <row r="18" spans="1:16">
      <c r="O18" s="239"/>
    </row>
    <row r="20" spans="1:16">
      <c r="O20" s="240"/>
    </row>
    <row r="22" spans="1:16">
      <c r="O22" s="240"/>
    </row>
    <row r="24" spans="1:16">
      <c r="O24" s="240"/>
    </row>
    <row r="26" spans="1:16" ht="15.75" thickBot="1"/>
    <row r="27" spans="1:16" ht="15.75" thickBot="1">
      <c r="A27" s="771" t="s">
        <v>637</v>
      </c>
      <c r="B27" s="772"/>
      <c r="C27" s="772"/>
      <c r="D27" s="772"/>
      <c r="E27" s="772"/>
      <c r="F27" s="772"/>
      <c r="G27" s="772"/>
      <c r="H27" s="772"/>
      <c r="I27" s="772"/>
      <c r="J27" s="772"/>
      <c r="K27" s="772"/>
      <c r="L27" s="772"/>
      <c r="M27" s="772"/>
      <c r="N27" s="671"/>
      <c r="O27" s="671"/>
      <c r="P27" s="672"/>
    </row>
    <row r="37" spans="1:4" ht="15.75" thickBot="1"/>
    <row r="38" spans="1:4">
      <c r="A38" s="862" t="s">
        <v>632</v>
      </c>
      <c r="B38" s="863"/>
      <c r="C38" s="863"/>
      <c r="D38" s="864"/>
    </row>
    <row r="39" spans="1:4" ht="15.75" thickBot="1">
      <c r="A39" s="865"/>
      <c r="B39" s="866"/>
      <c r="C39" s="866"/>
      <c r="D39" s="867"/>
    </row>
  </sheetData>
  <mergeCells count="4">
    <mergeCell ref="A8:P8"/>
    <mergeCell ref="A27:P27"/>
    <mergeCell ref="A38:D39"/>
    <mergeCell ref="A1:P5"/>
  </mergeCells>
  <hyperlinks>
    <hyperlink ref="A38" location="Begin!A1" display="Start Over"/>
    <hyperlink ref="A38:D39" location="Begin!A1" display="Back to First Pag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115" zoomScaleNormal="115" workbookViewId="0">
      <selection activeCell="A43" sqref="A43"/>
    </sheetView>
  </sheetViews>
  <sheetFormatPr defaultRowHeight="15"/>
  <sheetData>
    <row r="1" spans="16:17" ht="26.25">
      <c r="P1" s="89"/>
      <c r="Q1" s="160"/>
    </row>
    <row r="2" spans="16:17">
      <c r="P2" s="160"/>
      <c r="Q2" s="160"/>
    </row>
    <row r="39" spans="1:4" ht="15.75" thickBot="1"/>
    <row r="40" spans="1:4">
      <c r="A40" s="868" t="s">
        <v>632</v>
      </c>
      <c r="B40" s="869"/>
      <c r="C40" s="869"/>
      <c r="D40" s="870"/>
    </row>
    <row r="41" spans="1:4" ht="15.75" thickBot="1">
      <c r="A41" s="871"/>
      <c r="B41" s="872"/>
      <c r="C41" s="872"/>
      <c r="D41" s="873"/>
    </row>
  </sheetData>
  <mergeCells count="1">
    <mergeCell ref="A40:D41"/>
  </mergeCells>
  <hyperlinks>
    <hyperlink ref="A40" location="Begin!A1" display="Start Over"/>
    <hyperlink ref="A40:D41" location="Begin!A1" display="Back to First Page"/>
  </hyperlinks>
  <pageMargins left="0.25" right="0.25" top="0.75" bottom="0.75" header="0.3" footer="0.3"/>
  <pageSetup scale="9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130" zoomScaleNormal="130" workbookViewId="0">
      <selection activeCell="B33" sqref="B33"/>
    </sheetView>
  </sheetViews>
  <sheetFormatPr defaultRowHeight="15"/>
  <cols>
    <col min="1" max="1" width="13.28515625" customWidth="1"/>
    <col min="2" max="2" width="69.5703125" customWidth="1"/>
    <col min="3" max="3" width="32.140625" bestFit="1" customWidth="1"/>
  </cols>
  <sheetData>
    <row r="1" spans="1:12" ht="23.25">
      <c r="F1" s="92"/>
    </row>
    <row r="2" spans="1:12" ht="23.25">
      <c r="A2" s="786" t="s">
        <v>788</v>
      </c>
      <c r="B2" s="787"/>
      <c r="C2" s="788"/>
      <c r="L2" s="92"/>
    </row>
    <row r="3" spans="1:12">
      <c r="A3" s="98" t="s">
        <v>40</v>
      </c>
      <c r="B3" s="98" t="s">
        <v>407</v>
      </c>
      <c r="C3" s="98" t="s">
        <v>434</v>
      </c>
    </row>
    <row r="4" spans="1:12">
      <c r="A4" s="101" t="s">
        <v>436</v>
      </c>
      <c r="B4" s="99" t="s">
        <v>435</v>
      </c>
      <c r="C4" s="99" t="s">
        <v>727</v>
      </c>
    </row>
    <row r="5" spans="1:12">
      <c r="A5" s="101" t="s">
        <v>437</v>
      </c>
      <c r="B5" s="99" t="s">
        <v>726</v>
      </c>
      <c r="C5" s="99" t="s">
        <v>727</v>
      </c>
    </row>
    <row r="6" spans="1:12">
      <c r="A6" s="155" t="s">
        <v>437</v>
      </c>
      <c r="B6" s="156" t="s">
        <v>1206</v>
      </c>
      <c r="C6" s="157" t="s">
        <v>728</v>
      </c>
    </row>
    <row r="7" spans="1:12">
      <c r="A7" s="101" t="s">
        <v>770</v>
      </c>
      <c r="B7" s="99" t="s">
        <v>458</v>
      </c>
      <c r="C7" s="119" t="s">
        <v>533</v>
      </c>
    </row>
    <row r="8" spans="1:12">
      <c r="A8" s="102" t="s">
        <v>101</v>
      </c>
      <c r="B8" s="100" t="s">
        <v>451</v>
      </c>
      <c r="C8" s="100" t="s">
        <v>771</v>
      </c>
    </row>
    <row r="9" spans="1:12">
      <c r="A9" s="103" t="s">
        <v>454</v>
      </c>
      <c r="B9" s="99" t="s">
        <v>452</v>
      </c>
      <c r="C9" s="99" t="s">
        <v>772</v>
      </c>
    </row>
    <row r="10" spans="1:12">
      <c r="A10" s="103" t="s">
        <v>455</v>
      </c>
      <c r="B10" s="99" t="s">
        <v>453</v>
      </c>
      <c r="C10" s="99" t="s">
        <v>773</v>
      </c>
    </row>
    <row r="11" spans="1:12">
      <c r="A11" s="101" t="s">
        <v>524</v>
      </c>
      <c r="B11" s="99" t="s">
        <v>456</v>
      </c>
      <c r="C11" s="99" t="s">
        <v>774</v>
      </c>
    </row>
    <row r="14" spans="1:12" ht="18.75">
      <c r="A14" s="789" t="s">
        <v>787</v>
      </c>
      <c r="B14" s="790"/>
    </row>
    <row r="15" spans="1:12">
      <c r="A15" s="398" t="s">
        <v>43</v>
      </c>
      <c r="B15" s="399" t="s">
        <v>407</v>
      </c>
    </row>
    <row r="16" spans="1:12">
      <c r="A16" s="518" t="s">
        <v>450</v>
      </c>
      <c r="B16" s="400" t="s">
        <v>775</v>
      </c>
    </row>
    <row r="17" spans="1:2" s="321" customFormat="1">
      <c r="A17" s="518" t="s">
        <v>776</v>
      </c>
      <c r="B17" s="400" t="s">
        <v>777</v>
      </c>
    </row>
    <row r="18" spans="1:2">
      <c r="A18" s="518" t="s">
        <v>534</v>
      </c>
      <c r="B18" s="400" t="s">
        <v>778</v>
      </c>
    </row>
    <row r="19" spans="1:2" s="321" customFormat="1">
      <c r="A19" s="518" t="s">
        <v>779</v>
      </c>
      <c r="B19" s="400" t="s">
        <v>296</v>
      </c>
    </row>
    <row r="20" spans="1:2" s="321" customFormat="1">
      <c r="A20" s="518" t="s">
        <v>780</v>
      </c>
      <c r="B20" s="400" t="s">
        <v>781</v>
      </c>
    </row>
    <row r="21" spans="1:2">
      <c r="A21" s="518" t="s">
        <v>50</v>
      </c>
      <c r="B21" s="400" t="s">
        <v>782</v>
      </c>
    </row>
    <row r="22" spans="1:2">
      <c r="A22" s="518" t="s">
        <v>104</v>
      </c>
      <c r="B22" s="400" t="s">
        <v>783</v>
      </c>
    </row>
    <row r="23" spans="1:2" s="321" customFormat="1">
      <c r="A23" s="518" t="s">
        <v>784</v>
      </c>
      <c r="B23" s="400" t="s">
        <v>822</v>
      </c>
    </row>
    <row r="24" spans="1:2">
      <c r="A24" s="518" t="s">
        <v>401</v>
      </c>
      <c r="B24" s="400" t="s">
        <v>457</v>
      </c>
    </row>
    <row r="25" spans="1:2" s="321" customFormat="1">
      <c r="A25" s="518" t="s">
        <v>785</v>
      </c>
      <c r="B25" s="400" t="s">
        <v>786</v>
      </c>
    </row>
    <row r="35" spans="1:2" ht="15.75" thickBot="1"/>
    <row r="36" spans="1:2">
      <c r="A36" s="874" t="s">
        <v>632</v>
      </c>
      <c r="B36" s="875"/>
    </row>
    <row r="37" spans="1:2" ht="15.75" thickBot="1">
      <c r="A37" s="876"/>
      <c r="B37" s="877"/>
    </row>
  </sheetData>
  <mergeCells count="3">
    <mergeCell ref="A2:C2"/>
    <mergeCell ref="A14:B14"/>
    <mergeCell ref="A36:B37"/>
  </mergeCells>
  <hyperlinks>
    <hyperlink ref="A36" location="Begin!A1" display="Start Over"/>
  </hyperlinks>
  <pageMargins left="0.7" right="0.7" top="0.75" bottom="0.75" header="0.3" footer="0.3"/>
  <pageSetup scale="90" orientation="portrait" r:id="rId1"/>
  <ignoredErrors>
    <ignoredError sqref="A8 C7 A4:A5 A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115" zoomScaleNormal="115" workbookViewId="0">
      <pane ySplit="2" topLeftCell="A3" activePane="bottomLeft" state="frozen"/>
      <selection pane="bottomLeft" activeCell="A15" sqref="A15"/>
    </sheetView>
  </sheetViews>
  <sheetFormatPr defaultRowHeight="15"/>
  <cols>
    <col min="1" max="1" width="9" customWidth="1"/>
    <col min="2" max="2" width="81.5703125" customWidth="1"/>
    <col min="3" max="3" width="9.5703125" customWidth="1"/>
    <col min="4" max="4" width="26.28515625" bestFit="1" customWidth="1"/>
  </cols>
  <sheetData>
    <row r="1" spans="1:4" ht="33" customHeight="1" thickTop="1" thickBot="1">
      <c r="A1" s="545" t="s">
        <v>36</v>
      </c>
      <c r="B1" s="546"/>
      <c r="D1" s="904" t="s">
        <v>632</v>
      </c>
    </row>
    <row r="2" spans="1:4" s="321" customFormat="1" ht="15.75" thickTop="1">
      <c r="A2" s="397" t="s">
        <v>406</v>
      </c>
      <c r="B2" s="397" t="s">
        <v>407</v>
      </c>
    </row>
    <row r="3" spans="1:4" ht="21" customHeight="1">
      <c r="A3" s="547" t="s">
        <v>0</v>
      </c>
      <c r="B3" s="548"/>
    </row>
    <row r="4" spans="1:4">
      <c r="A4" s="93" t="s">
        <v>1</v>
      </c>
      <c r="B4" s="93" t="s">
        <v>513</v>
      </c>
    </row>
    <row r="5" spans="1:4">
      <c r="A5" s="93" t="s">
        <v>2</v>
      </c>
      <c r="B5" s="93" t="s">
        <v>514</v>
      </c>
    </row>
    <row r="6" spans="1:4">
      <c r="A6" s="93" t="s">
        <v>3</v>
      </c>
      <c r="B6" s="93" t="s">
        <v>515</v>
      </c>
    </row>
    <row r="7" spans="1:4">
      <c r="A7" s="93" t="s">
        <v>4</v>
      </c>
      <c r="B7" s="93" t="s">
        <v>516</v>
      </c>
    </row>
    <row r="8" spans="1:4">
      <c r="A8" s="93" t="s">
        <v>5</v>
      </c>
      <c r="B8" s="93" t="s">
        <v>517</v>
      </c>
    </row>
    <row r="9" spans="1:4">
      <c r="A9" s="392" t="s">
        <v>523</v>
      </c>
      <c r="B9" s="392" t="s">
        <v>582</v>
      </c>
    </row>
    <row r="10" spans="1:4">
      <c r="A10" s="392" t="s">
        <v>6</v>
      </c>
      <c r="B10" s="392" t="s">
        <v>518</v>
      </c>
    </row>
    <row r="11" spans="1:4" ht="21" customHeight="1">
      <c r="A11" s="549" t="s">
        <v>7</v>
      </c>
      <c r="B11" s="550"/>
      <c r="C11" s="43"/>
    </row>
    <row r="12" spans="1:4">
      <c r="A12" s="392" t="s">
        <v>8</v>
      </c>
      <c r="B12" s="392" t="s">
        <v>519</v>
      </c>
    </row>
    <row r="13" spans="1:4">
      <c r="A13" s="392" t="s">
        <v>9</v>
      </c>
      <c r="B13" s="392" t="s">
        <v>520</v>
      </c>
    </row>
    <row r="14" spans="1:4">
      <c r="A14" s="392" t="s">
        <v>10</v>
      </c>
      <c r="B14" s="392" t="s">
        <v>521</v>
      </c>
    </row>
    <row r="15" spans="1:4">
      <c r="A15" s="392" t="s">
        <v>11</v>
      </c>
      <c r="B15" s="392" t="s">
        <v>522</v>
      </c>
    </row>
    <row r="16" spans="1:4" ht="21">
      <c r="A16" s="547" t="s">
        <v>12</v>
      </c>
      <c r="B16" s="548"/>
    </row>
    <row r="17" spans="1:2">
      <c r="A17" s="93" t="s">
        <v>13</v>
      </c>
      <c r="B17" s="93" t="s">
        <v>14</v>
      </c>
    </row>
    <row r="18" spans="1:2">
      <c r="A18" s="93" t="s">
        <v>15</v>
      </c>
      <c r="B18" s="93" t="s">
        <v>467</v>
      </c>
    </row>
    <row r="19" spans="1:2">
      <c r="A19" s="93" t="s">
        <v>16</v>
      </c>
      <c r="B19" s="93" t="s">
        <v>468</v>
      </c>
    </row>
    <row r="20" spans="1:2">
      <c r="A20" s="93" t="s">
        <v>17</v>
      </c>
      <c r="B20" s="93" t="s">
        <v>469</v>
      </c>
    </row>
    <row r="21" spans="1:2">
      <c r="A21" s="93" t="s">
        <v>18</v>
      </c>
      <c r="B21" s="93" t="s">
        <v>470</v>
      </c>
    </row>
    <row r="22" spans="1:2">
      <c r="A22" s="392" t="s">
        <v>19</v>
      </c>
      <c r="B22" s="392" t="s">
        <v>471</v>
      </c>
    </row>
    <row r="23" spans="1:2" ht="21">
      <c r="A23" s="547" t="s">
        <v>20</v>
      </c>
      <c r="B23" s="548"/>
    </row>
    <row r="24" spans="1:2">
      <c r="A24" s="392" t="s">
        <v>21</v>
      </c>
      <c r="B24" s="392" t="s">
        <v>22</v>
      </c>
    </row>
    <row r="25" spans="1:2">
      <c r="A25" s="392" t="s">
        <v>23</v>
      </c>
      <c r="B25" s="392" t="s">
        <v>37</v>
      </c>
    </row>
    <row r="26" spans="1:2">
      <c r="A26" s="392" t="s">
        <v>24</v>
      </c>
      <c r="B26" s="392" t="s">
        <v>38</v>
      </c>
    </row>
    <row r="27" spans="1:2">
      <c r="A27" s="392" t="s">
        <v>25</v>
      </c>
      <c r="B27" s="392" t="s">
        <v>26</v>
      </c>
    </row>
    <row r="28" spans="1:2">
      <c r="A28" s="549" t="s">
        <v>27</v>
      </c>
      <c r="B28" s="550"/>
    </row>
    <row r="29" spans="1:2">
      <c r="A29" s="93" t="s">
        <v>28</v>
      </c>
      <c r="B29" s="93" t="s">
        <v>116</v>
      </c>
    </row>
    <row r="30" spans="1:2">
      <c r="A30" s="392" t="s">
        <v>115</v>
      </c>
      <c r="B30" s="392" t="s">
        <v>472</v>
      </c>
    </row>
    <row r="31" spans="1:2">
      <c r="A31" s="392" t="s">
        <v>29</v>
      </c>
      <c r="B31" s="392" t="s">
        <v>473</v>
      </c>
    </row>
    <row r="32" spans="1:2">
      <c r="A32" s="392" t="s">
        <v>30</v>
      </c>
      <c r="B32" s="392" t="s">
        <v>474</v>
      </c>
    </row>
    <row r="33" spans="1:10">
      <c r="A33" s="392" t="s">
        <v>31</v>
      </c>
      <c r="B33" s="392" t="s">
        <v>475</v>
      </c>
      <c r="G33" s="24"/>
      <c r="H33" s="24"/>
      <c r="I33" s="24"/>
      <c r="J33" s="24"/>
    </row>
    <row r="34" spans="1:10">
      <c r="A34" s="549" t="s">
        <v>603</v>
      </c>
      <c r="B34" s="550"/>
    </row>
    <row r="35" spans="1:10">
      <c r="A35" s="392" t="s">
        <v>32</v>
      </c>
      <c r="B35" s="392" t="s">
        <v>33</v>
      </c>
      <c r="G35" s="24"/>
      <c r="H35" s="24"/>
      <c r="I35" s="24"/>
      <c r="J35" s="24"/>
    </row>
    <row r="36" spans="1:10">
      <c r="A36" s="392" t="s">
        <v>34</v>
      </c>
      <c r="B36" s="392" t="s">
        <v>35</v>
      </c>
      <c r="G36" s="24"/>
      <c r="H36" s="24"/>
      <c r="I36" s="24"/>
      <c r="J36" s="17"/>
    </row>
    <row r="37" spans="1:10">
      <c r="A37" s="393" t="s">
        <v>430</v>
      </c>
      <c r="B37" s="393" t="s">
        <v>431</v>
      </c>
      <c r="G37" s="24"/>
      <c r="H37" s="24"/>
      <c r="I37" s="24"/>
      <c r="J37" s="97"/>
    </row>
    <row r="38" spans="1:10" ht="21">
      <c r="A38" s="547" t="s">
        <v>117</v>
      </c>
      <c r="B38" s="548"/>
      <c r="G38" s="26"/>
      <c r="H38" s="26"/>
      <c r="I38" s="544"/>
      <c r="J38" s="544"/>
    </row>
    <row r="39" spans="1:10">
      <c r="A39" s="394" t="s">
        <v>118</v>
      </c>
      <c r="B39" s="395" t="s">
        <v>119</v>
      </c>
      <c r="G39" s="27"/>
      <c r="H39" s="27"/>
      <c r="I39" s="27"/>
      <c r="J39" s="27"/>
    </row>
    <row r="40" spans="1:10">
      <c r="A40" s="396" t="s">
        <v>120</v>
      </c>
      <c r="B40" s="396" t="s">
        <v>476</v>
      </c>
      <c r="G40" s="27"/>
      <c r="H40" s="27"/>
      <c r="I40" s="27"/>
      <c r="J40" s="27"/>
    </row>
    <row r="41" spans="1:10">
      <c r="A41" s="396" t="s">
        <v>121</v>
      </c>
      <c r="B41" s="396" t="s">
        <v>477</v>
      </c>
      <c r="G41" s="27"/>
      <c r="H41" s="27"/>
      <c r="I41" s="27"/>
      <c r="J41" s="27"/>
    </row>
    <row r="42" spans="1:10">
      <c r="A42" s="396" t="s">
        <v>122</v>
      </c>
      <c r="B42" s="396" t="s">
        <v>478</v>
      </c>
      <c r="G42" s="27"/>
      <c r="H42" s="27"/>
      <c r="I42" s="27"/>
      <c r="J42" s="27"/>
    </row>
    <row r="43" spans="1:10">
      <c r="A43" s="396" t="s">
        <v>123</v>
      </c>
      <c r="B43" s="396" t="s">
        <v>479</v>
      </c>
      <c r="G43" s="24"/>
      <c r="H43" s="24"/>
      <c r="I43" s="24"/>
      <c r="J43" s="24"/>
    </row>
    <row r="44" spans="1:10">
      <c r="G44" s="24"/>
      <c r="H44" s="24"/>
      <c r="I44" s="24"/>
      <c r="J44" s="24"/>
    </row>
  </sheetData>
  <mergeCells count="9">
    <mergeCell ref="I38:J38"/>
    <mergeCell ref="A1:B1"/>
    <mergeCell ref="A3:B3"/>
    <mergeCell ref="A11:B11"/>
    <mergeCell ref="A16:B16"/>
    <mergeCell ref="A23:B23"/>
    <mergeCell ref="A38:B38"/>
    <mergeCell ref="A28:B28"/>
    <mergeCell ref="A34:B34"/>
  </mergeCells>
  <hyperlinks>
    <hyperlink ref="D1" location="Begin!A1" display="Start Over"/>
  </hyperlinks>
  <pageMargins left="0.7" right="0.7" top="0.75" bottom="0.75" header="0.3" footer="0.3"/>
  <pageSetup scale="9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election activeCell="B39" sqref="B39"/>
    </sheetView>
  </sheetViews>
  <sheetFormatPr defaultRowHeight="15"/>
  <sheetData>
    <row r="1" spans="1:16">
      <c r="A1" s="791" t="s">
        <v>1207</v>
      </c>
      <c r="B1" s="792"/>
      <c r="C1" s="792"/>
      <c r="D1" s="792"/>
      <c r="E1" s="792"/>
      <c r="F1" s="792"/>
      <c r="G1" s="792"/>
      <c r="H1" s="792"/>
      <c r="I1" s="792"/>
      <c r="J1" s="792"/>
      <c r="K1" s="792"/>
      <c r="L1" s="793"/>
      <c r="M1" s="793"/>
      <c r="N1" s="794"/>
      <c r="O1" s="794"/>
      <c r="P1" s="795"/>
    </row>
    <row r="2" spans="1:16" ht="28.5" customHeight="1">
      <c r="A2" s="796"/>
      <c r="B2" s="797"/>
      <c r="C2" s="797"/>
      <c r="D2" s="797"/>
      <c r="E2" s="797"/>
      <c r="F2" s="797"/>
      <c r="G2" s="797"/>
      <c r="H2" s="797"/>
      <c r="I2" s="797"/>
      <c r="J2" s="797"/>
      <c r="K2" s="797"/>
      <c r="L2" s="798"/>
      <c r="M2" s="798"/>
      <c r="N2" s="799"/>
      <c r="O2" s="799"/>
      <c r="P2" s="800"/>
    </row>
    <row r="3" spans="1:16" ht="22.5" customHeight="1" thickBot="1">
      <c r="A3" s="801"/>
      <c r="B3" s="802"/>
      <c r="C3" s="802"/>
      <c r="D3" s="802"/>
      <c r="E3" s="802"/>
      <c r="F3" s="802"/>
      <c r="G3" s="802"/>
      <c r="H3" s="802"/>
      <c r="I3" s="802"/>
      <c r="J3" s="802"/>
      <c r="K3" s="802"/>
      <c r="L3" s="803"/>
      <c r="M3" s="803"/>
      <c r="N3" s="804"/>
      <c r="O3" s="804"/>
      <c r="P3" s="805"/>
    </row>
    <row r="12" spans="1:16">
      <c r="O12" s="239"/>
    </row>
    <row r="14" spans="1:16">
      <c r="O14" s="239"/>
    </row>
    <row r="16" spans="1:16">
      <c r="O16" s="239"/>
    </row>
    <row r="18" spans="15:15">
      <c r="O18" s="240"/>
    </row>
    <row r="20" spans="15:15">
      <c r="O20" s="240"/>
    </row>
    <row r="22" spans="15:15">
      <c r="O22" s="240"/>
    </row>
    <row r="25" spans="15:15" s="321" customFormat="1"/>
    <row r="26" spans="15:15" s="321" customFormat="1"/>
    <row r="34" spans="1:4" ht="15.75" thickBot="1"/>
    <row r="35" spans="1:4">
      <c r="A35" s="878" t="s">
        <v>632</v>
      </c>
      <c r="B35" s="879"/>
      <c r="C35" s="879"/>
      <c r="D35" s="880"/>
    </row>
    <row r="36" spans="1:4" ht="15.75" thickBot="1">
      <c r="A36" s="881"/>
      <c r="B36" s="882"/>
      <c r="C36" s="882"/>
      <c r="D36" s="883"/>
    </row>
  </sheetData>
  <mergeCells count="2">
    <mergeCell ref="A1:P3"/>
    <mergeCell ref="A35:D36"/>
  </mergeCells>
  <hyperlinks>
    <hyperlink ref="A35" location="Begin!A1" display="Start Over"/>
    <hyperlink ref="A35:D36" location="Begin!A1" display="Back to First Page"/>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A40" sqref="A40:D41"/>
    </sheetView>
  </sheetViews>
  <sheetFormatPr defaultRowHeight="15"/>
  <sheetData>
    <row r="1" spans="1:16" ht="29.25" customHeight="1">
      <c r="A1" s="806" t="s">
        <v>638</v>
      </c>
      <c r="B1" s="807"/>
      <c r="C1" s="807"/>
      <c r="D1" s="807"/>
      <c r="E1" s="807"/>
      <c r="F1" s="807"/>
      <c r="G1" s="807"/>
      <c r="H1" s="807"/>
      <c r="I1" s="807"/>
      <c r="J1" s="807"/>
      <c r="K1" s="807"/>
      <c r="L1" s="808"/>
      <c r="M1" s="808"/>
      <c r="N1" s="809"/>
      <c r="O1" s="809"/>
      <c r="P1" s="810"/>
    </row>
    <row r="2" spans="1:16" ht="15.75" thickBot="1">
      <c r="A2" s="811"/>
      <c r="B2" s="812"/>
      <c r="C2" s="812"/>
      <c r="D2" s="812"/>
      <c r="E2" s="812"/>
      <c r="F2" s="812"/>
      <c r="G2" s="812"/>
      <c r="H2" s="812"/>
      <c r="I2" s="812"/>
      <c r="J2" s="812"/>
      <c r="K2" s="812"/>
      <c r="L2" s="813"/>
      <c r="M2" s="813"/>
      <c r="N2" s="814"/>
      <c r="O2" s="814"/>
      <c r="P2" s="815"/>
    </row>
    <row r="4" spans="1:16" ht="15" customHeight="1"/>
    <row r="11" spans="1:16">
      <c r="O11" s="239"/>
      <c r="P11" s="239"/>
    </row>
    <row r="13" spans="1:16">
      <c r="O13" s="239"/>
      <c r="P13" s="239"/>
    </row>
    <row r="15" spans="1:16">
      <c r="O15" s="239"/>
      <c r="P15" s="239"/>
    </row>
    <row r="17" spans="15:16">
      <c r="O17" s="240"/>
      <c r="P17" s="240"/>
    </row>
    <row r="19" spans="15:16">
      <c r="O19" s="240"/>
      <c r="P19" s="240"/>
    </row>
    <row r="21" spans="15:16">
      <c r="O21" s="240"/>
      <c r="P21" s="240"/>
    </row>
    <row r="39" spans="1:4" ht="15.75" thickBot="1"/>
    <row r="40" spans="1:4">
      <c r="A40" s="884" t="s">
        <v>632</v>
      </c>
      <c r="B40" s="885"/>
      <c r="C40" s="885"/>
      <c r="D40" s="886"/>
    </row>
    <row r="41" spans="1:4" ht="15.75" thickBot="1">
      <c r="A41" s="887"/>
      <c r="B41" s="888"/>
      <c r="C41" s="888"/>
      <c r="D41" s="889"/>
    </row>
  </sheetData>
  <mergeCells count="2">
    <mergeCell ref="A1:P2"/>
    <mergeCell ref="A40:D41"/>
  </mergeCells>
  <hyperlinks>
    <hyperlink ref="A40" location="Begin!A1" display="Start Over"/>
    <hyperlink ref="A40:D41" location="Begin!A1" display="Back to First Page"/>
  </hyperlinks>
  <pageMargins left="0.7" right="0.7" top="0.75" bottom="0.75" header="0.3" footer="0.3"/>
  <pageSetup orientation="portrait" horizontalDpi="4294967295" verticalDpi="4294967295"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10" sqref="F10"/>
    </sheetView>
  </sheetViews>
  <sheetFormatPr defaultRowHeight="15"/>
  <cols>
    <col min="2" max="2" width="61.42578125" bestFit="1" customWidth="1"/>
    <col min="3" max="3" width="5" bestFit="1" customWidth="1"/>
    <col min="6" max="6" width="25.42578125" customWidth="1"/>
    <col min="7" max="7" width="12.7109375" customWidth="1"/>
    <col min="8" max="8" width="11.7109375" customWidth="1"/>
    <col min="9" max="9" width="28.5703125" customWidth="1"/>
    <col min="10" max="10" width="13.7109375" customWidth="1"/>
  </cols>
  <sheetData>
    <row r="1" spans="1:10" ht="19.5" customHeight="1" thickBot="1">
      <c r="F1" s="859" t="s">
        <v>639</v>
      </c>
      <c r="G1" s="860"/>
      <c r="H1" s="860"/>
      <c r="I1" s="860"/>
      <c r="J1" s="861"/>
    </row>
    <row r="2" spans="1:10" ht="15.75">
      <c r="F2" s="241" t="s">
        <v>640</v>
      </c>
      <c r="G2" s="241" t="s">
        <v>641</v>
      </c>
      <c r="H2" s="241" t="s">
        <v>575</v>
      </c>
      <c r="I2" s="241" t="s">
        <v>642</v>
      </c>
      <c r="J2" s="242" t="s">
        <v>643</v>
      </c>
    </row>
    <row r="3" spans="1:10" ht="35.25" customHeight="1">
      <c r="F3" s="405" t="s">
        <v>862</v>
      </c>
      <c r="G3" s="406">
        <v>43597</v>
      </c>
      <c r="H3" s="406">
        <v>43694</v>
      </c>
      <c r="I3" s="407" t="s">
        <v>794</v>
      </c>
      <c r="J3" s="408" t="s">
        <v>866</v>
      </c>
    </row>
    <row r="4" spans="1:10" ht="15.75" customHeight="1">
      <c r="F4" s="405" t="s">
        <v>863</v>
      </c>
      <c r="G4" s="406">
        <v>43695</v>
      </c>
      <c r="H4" s="406">
        <v>43820</v>
      </c>
      <c r="I4" s="816" t="s">
        <v>795</v>
      </c>
      <c r="J4" s="408" t="s">
        <v>644</v>
      </c>
    </row>
    <row r="5" spans="1:10" ht="24" customHeight="1">
      <c r="A5" s="915" t="s">
        <v>1225</v>
      </c>
      <c r="B5" s="916"/>
      <c r="C5" s="916"/>
      <c r="D5" s="917"/>
      <c r="F5" s="405" t="s">
        <v>864</v>
      </c>
      <c r="G5" s="406">
        <v>43842</v>
      </c>
      <c r="H5" s="406">
        <v>43967</v>
      </c>
      <c r="I5" s="817"/>
      <c r="J5" s="408" t="s">
        <v>644</v>
      </c>
    </row>
    <row r="6" spans="1:10" ht="24" customHeight="1">
      <c r="A6" s="918"/>
      <c r="B6" s="919"/>
      <c r="C6" s="919"/>
      <c r="D6" s="920"/>
      <c r="F6" s="405" t="s">
        <v>865</v>
      </c>
      <c r="G6" s="406">
        <v>43695</v>
      </c>
      <c r="H6" s="406">
        <v>43967</v>
      </c>
      <c r="I6" s="818"/>
      <c r="J6" s="409" t="s">
        <v>645</v>
      </c>
    </row>
    <row r="7" spans="1:10" ht="15.75">
      <c r="A7" s="921"/>
      <c r="B7" s="922"/>
      <c r="C7" s="922"/>
      <c r="D7" s="923"/>
      <c r="F7" s="405" t="s">
        <v>867</v>
      </c>
      <c r="G7" s="406">
        <v>43646</v>
      </c>
      <c r="H7" s="406">
        <v>44009</v>
      </c>
      <c r="I7" s="410" t="s">
        <v>646</v>
      </c>
      <c r="J7" s="409" t="s">
        <v>696</v>
      </c>
    </row>
    <row r="8" spans="1:10" ht="8.25" customHeight="1">
      <c r="F8" s="321"/>
      <c r="G8" s="321"/>
      <c r="H8" s="321"/>
      <c r="I8" s="321"/>
      <c r="J8" s="321"/>
    </row>
    <row r="9" spans="1:10" ht="21">
      <c r="A9" s="554" t="s">
        <v>1212</v>
      </c>
      <c r="B9" s="555"/>
      <c r="C9" s="556"/>
      <c r="F9" s="321"/>
      <c r="G9" s="321"/>
      <c r="H9" s="321"/>
      <c r="I9" s="321"/>
      <c r="J9" s="321"/>
    </row>
    <row r="10" spans="1:10">
      <c r="A10" s="380" t="s">
        <v>745</v>
      </c>
      <c r="B10" s="380" t="s">
        <v>746</v>
      </c>
      <c r="C10" s="387" t="s">
        <v>237</v>
      </c>
      <c r="F10" s="321"/>
      <c r="G10" s="321"/>
      <c r="H10" s="321"/>
      <c r="I10" s="321"/>
      <c r="J10" s="321"/>
    </row>
    <row r="11" spans="1:10" s="321" customFormat="1">
      <c r="A11" s="380" t="s">
        <v>747</v>
      </c>
      <c r="B11" s="380" t="s">
        <v>748</v>
      </c>
      <c r="C11" s="387" t="s">
        <v>237</v>
      </c>
      <c r="F11"/>
      <c r="G11"/>
      <c r="H11"/>
      <c r="I11"/>
      <c r="J11"/>
    </row>
    <row r="12" spans="1:10" s="321" customFormat="1">
      <c r="A12" s="380" t="s">
        <v>749</v>
      </c>
      <c r="B12" s="380" t="s">
        <v>750</v>
      </c>
      <c r="C12" s="387" t="s">
        <v>237</v>
      </c>
      <c r="F12"/>
      <c r="G12"/>
      <c r="H12"/>
      <c r="I12"/>
      <c r="J12"/>
    </row>
    <row r="13" spans="1:10" s="321" customFormat="1">
      <c r="A13" s="380" t="s">
        <v>751</v>
      </c>
      <c r="B13" s="380" t="s">
        <v>752</v>
      </c>
      <c r="C13" s="387" t="s">
        <v>237</v>
      </c>
      <c r="F13"/>
      <c r="G13"/>
      <c r="H13"/>
      <c r="I13"/>
      <c r="J13"/>
    </row>
    <row r="14" spans="1:10" s="321" customFormat="1">
      <c r="A14" s="380" t="s">
        <v>753</v>
      </c>
      <c r="B14" s="380" t="s">
        <v>754</v>
      </c>
      <c r="C14" s="387" t="s">
        <v>237</v>
      </c>
      <c r="F14"/>
      <c r="G14"/>
      <c r="H14"/>
      <c r="I14"/>
      <c r="J14"/>
    </row>
    <row r="15" spans="1:10" s="321" customFormat="1">
      <c r="A15" s="380" t="s">
        <v>755</v>
      </c>
      <c r="B15" s="380" t="s">
        <v>756</v>
      </c>
      <c r="C15" s="387" t="s">
        <v>237</v>
      </c>
      <c r="F15"/>
      <c r="G15"/>
      <c r="H15"/>
      <c r="I15"/>
      <c r="J15"/>
    </row>
    <row r="16" spans="1:10" s="321" customFormat="1">
      <c r="A16" s="380" t="s">
        <v>757</v>
      </c>
      <c r="B16" s="380" t="s">
        <v>758</v>
      </c>
      <c r="C16" s="387" t="s">
        <v>237</v>
      </c>
      <c r="F16"/>
      <c r="G16"/>
      <c r="H16"/>
      <c r="I16"/>
      <c r="J16"/>
    </row>
    <row r="17" spans="1:10" s="321" customFormat="1">
      <c r="A17" s="380" t="s">
        <v>759</v>
      </c>
      <c r="B17" s="380" t="s">
        <v>760</v>
      </c>
      <c r="C17" s="387" t="s">
        <v>237</v>
      </c>
      <c r="F17"/>
      <c r="G17"/>
      <c r="H17"/>
      <c r="I17"/>
      <c r="J17"/>
    </row>
    <row r="18" spans="1:10" s="321" customFormat="1" ht="8.25" customHeight="1">
      <c r="A18" s="380"/>
      <c r="B18" s="380"/>
      <c r="C18" s="387"/>
      <c r="F18"/>
      <c r="G18"/>
      <c r="H18"/>
      <c r="I18"/>
      <c r="J18"/>
    </row>
    <row r="19" spans="1:10" s="321" customFormat="1" ht="21">
      <c r="A19" s="557" t="s">
        <v>1211</v>
      </c>
      <c r="B19" s="555"/>
      <c r="C19" s="559"/>
      <c r="F19"/>
      <c r="G19"/>
      <c r="H19"/>
      <c r="I19"/>
      <c r="J19"/>
    </row>
    <row r="20" spans="1:10">
      <c r="A20" s="38" t="s">
        <v>1218</v>
      </c>
      <c r="B20" s="380" t="s">
        <v>1222</v>
      </c>
      <c r="C20" s="389"/>
    </row>
    <row r="21" spans="1:10">
      <c r="A21" s="38" t="s">
        <v>1219</v>
      </c>
      <c r="B21" s="380" t="s">
        <v>1223</v>
      </c>
      <c r="C21" s="389"/>
    </row>
    <row r="22" spans="1:10">
      <c r="A22" s="38" t="s">
        <v>1220</v>
      </c>
      <c r="B22" s="380" t="s">
        <v>1224</v>
      </c>
      <c r="C22" s="390" t="s">
        <v>237</v>
      </c>
    </row>
    <row r="23" spans="1:10">
      <c r="A23" s="93" t="s">
        <v>1221</v>
      </c>
      <c r="B23" s="380" t="s">
        <v>769</v>
      </c>
      <c r="C23" s="391"/>
    </row>
    <row r="24" spans="1:10" ht="8.25" customHeight="1">
      <c r="A24" s="154"/>
      <c r="B24" s="154"/>
      <c r="C24" s="160"/>
    </row>
    <row r="25" spans="1:10" ht="21">
      <c r="A25" s="554" t="s">
        <v>1213</v>
      </c>
      <c r="B25" s="555"/>
      <c r="C25" s="556"/>
    </row>
    <row r="26" spans="1:10">
      <c r="A26" s="380" t="s">
        <v>211</v>
      </c>
      <c r="B26" s="380" t="s">
        <v>761</v>
      </c>
      <c r="C26" s="387" t="s">
        <v>237</v>
      </c>
    </row>
    <row r="27" spans="1:10">
      <c r="A27" s="380" t="s">
        <v>212</v>
      </c>
      <c r="B27" s="380" t="s">
        <v>762</v>
      </c>
      <c r="C27" s="388" t="s">
        <v>237</v>
      </c>
    </row>
    <row r="28" spans="1:10" s="321" customFormat="1">
      <c r="A28" s="380" t="s">
        <v>213</v>
      </c>
      <c r="B28" s="380" t="s">
        <v>763</v>
      </c>
      <c r="C28" s="388" t="s">
        <v>237</v>
      </c>
    </row>
    <row r="29" spans="1:10" s="321" customFormat="1">
      <c r="A29" s="380" t="s">
        <v>214</v>
      </c>
      <c r="B29" s="380" t="s">
        <v>764</v>
      </c>
      <c r="C29" s="388" t="s">
        <v>237</v>
      </c>
    </row>
    <row r="30" spans="1:10" s="321" customFormat="1">
      <c r="A30" s="380" t="s">
        <v>215</v>
      </c>
      <c r="B30" s="380" t="s">
        <v>765</v>
      </c>
      <c r="C30" s="388" t="s">
        <v>237</v>
      </c>
    </row>
    <row r="31" spans="1:10" s="321" customFormat="1">
      <c r="A31" s="380" t="s">
        <v>216</v>
      </c>
      <c r="B31" s="380" t="s">
        <v>766</v>
      </c>
      <c r="C31" s="388" t="s">
        <v>237</v>
      </c>
    </row>
    <row r="32" spans="1:10" s="321" customFormat="1">
      <c r="A32" s="380" t="s">
        <v>217</v>
      </c>
      <c r="B32" s="380" t="s">
        <v>767</v>
      </c>
      <c r="C32" s="388" t="s">
        <v>237</v>
      </c>
    </row>
    <row r="33" spans="1:3" s="321" customFormat="1">
      <c r="A33" s="380" t="s">
        <v>218</v>
      </c>
      <c r="B33" s="380" t="s">
        <v>768</v>
      </c>
      <c r="C33" s="388" t="s">
        <v>237</v>
      </c>
    </row>
    <row r="34" spans="1:3" s="321" customFormat="1" ht="8.25" customHeight="1">
      <c r="A34" s="29"/>
      <c r="B34" s="29"/>
      <c r="C34" s="29"/>
    </row>
    <row r="35" spans="1:3" s="321" customFormat="1" ht="21">
      <c r="A35" s="557" t="s">
        <v>1210</v>
      </c>
      <c r="B35" s="555"/>
      <c r="C35" s="559"/>
    </row>
    <row r="36" spans="1:3">
      <c r="A36" s="38" t="s">
        <v>219</v>
      </c>
      <c r="B36" s="380" t="s">
        <v>1214</v>
      </c>
      <c r="C36" s="389"/>
    </row>
    <row r="37" spans="1:3">
      <c r="A37" s="38" t="s">
        <v>220</v>
      </c>
      <c r="B37" s="380" t="s">
        <v>1215</v>
      </c>
      <c r="C37" s="389"/>
    </row>
    <row r="38" spans="1:3">
      <c r="A38" s="38" t="s">
        <v>682</v>
      </c>
      <c r="B38" s="380" t="s">
        <v>1216</v>
      </c>
      <c r="C38" s="390" t="s">
        <v>237</v>
      </c>
    </row>
    <row r="39" spans="1:3">
      <c r="A39" s="93" t="s">
        <v>399</v>
      </c>
      <c r="B39" s="380" t="s">
        <v>1217</v>
      </c>
      <c r="C39" s="391"/>
    </row>
    <row r="40" spans="1:3" ht="15.75" thickBot="1"/>
    <row r="41" spans="1:3" ht="23.25" customHeight="1" thickBot="1">
      <c r="A41" s="890" t="s">
        <v>632</v>
      </c>
      <c r="B41" s="891"/>
      <c r="C41" s="892"/>
    </row>
  </sheetData>
  <mergeCells count="8">
    <mergeCell ref="A41:C41"/>
    <mergeCell ref="A5:D7"/>
    <mergeCell ref="A9:C9"/>
    <mergeCell ref="F1:J1"/>
    <mergeCell ref="I4:I6"/>
    <mergeCell ref="A19:C19"/>
    <mergeCell ref="A25:C25"/>
    <mergeCell ref="A35:C35"/>
  </mergeCells>
  <hyperlinks>
    <hyperlink ref="A5" r:id="rId1" display="Click here for COGS Site"/>
    <hyperlink ref="A41" location="Begin!A1" display="Start Over"/>
  </hyperlinks>
  <pageMargins left="0.7" right="0.7" top="0.75" bottom="0.75" header="0.3" footer="0.3"/>
  <pageSetup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130" zoomScaleNormal="130" workbookViewId="0">
      <selection activeCell="A40" sqref="A40:D41"/>
    </sheetView>
  </sheetViews>
  <sheetFormatPr defaultRowHeight="15"/>
  <sheetData>
    <row r="1" spans="16:17" ht="26.25">
      <c r="P1" s="89"/>
      <c r="Q1" s="160"/>
    </row>
    <row r="2" spans="16:17">
      <c r="P2" s="160"/>
      <c r="Q2" s="160"/>
    </row>
    <row r="39" spans="1:4" ht="15.75" thickBot="1"/>
    <row r="40" spans="1:4">
      <c r="A40" s="868" t="s">
        <v>632</v>
      </c>
      <c r="B40" s="869"/>
      <c r="C40" s="869"/>
      <c r="D40" s="870"/>
    </row>
    <row r="41" spans="1:4" ht="15.75" thickBot="1">
      <c r="A41" s="871"/>
      <c r="B41" s="872"/>
      <c r="C41" s="872"/>
      <c r="D41" s="873"/>
    </row>
  </sheetData>
  <mergeCells count="1">
    <mergeCell ref="A40:D41"/>
  </mergeCells>
  <hyperlinks>
    <hyperlink ref="A40" location="Begin!A1" display="Start Over"/>
    <hyperlink ref="A40:D41" location="Begin!A1" display="Back to First Page"/>
  </hyperlinks>
  <pageMargins left="0.7" right="0.7" top="0.75" bottom="0.75" header="0.3" footer="0.3"/>
  <pageSetup scale="9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4:D29"/>
  <sheetViews>
    <sheetView workbookViewId="0">
      <selection activeCell="A28" sqref="A28:D29"/>
    </sheetView>
  </sheetViews>
  <sheetFormatPr defaultRowHeight="15"/>
  <sheetData>
    <row r="24" spans="1:4" s="299" customFormat="1"/>
    <row r="25" spans="1:4" s="299" customFormat="1"/>
    <row r="26" spans="1:4" s="299" customFormat="1"/>
    <row r="27" spans="1:4" ht="15.75" thickBot="1"/>
    <row r="28" spans="1:4">
      <c r="A28" s="874" t="s">
        <v>632</v>
      </c>
      <c r="B28" s="893"/>
      <c r="C28" s="893"/>
      <c r="D28" s="875"/>
    </row>
    <row r="29" spans="1:4" ht="15.75" thickBot="1">
      <c r="A29" s="876"/>
      <c r="B29" s="894"/>
      <c r="C29" s="894"/>
      <c r="D29" s="877"/>
    </row>
  </sheetData>
  <mergeCells count="1">
    <mergeCell ref="A28:D29"/>
  </mergeCells>
  <hyperlinks>
    <hyperlink ref="A28" location="Begin!A1" display="Start Over"/>
  </hyperlinks>
  <pageMargins left="0.7" right="0.7" top="0.75" bottom="0.75" header="0.3" footer="0.3"/>
  <pageSetup orientation="portrait" horizontalDpi="4294967295" verticalDpi="4294967295"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30" zoomScaleNormal="130" workbookViewId="0">
      <selection activeCell="E33" sqref="E33"/>
    </sheetView>
  </sheetViews>
  <sheetFormatPr defaultRowHeight="15"/>
  <cols>
    <col min="2" max="2" width="11.28515625" bestFit="1" customWidth="1"/>
    <col min="3" max="3" width="2" bestFit="1" customWidth="1"/>
    <col min="4" max="6" width="11.28515625" bestFit="1" customWidth="1"/>
    <col min="7" max="7" width="13.140625" customWidth="1"/>
    <col min="8" max="8" width="14.28515625" customWidth="1"/>
  </cols>
  <sheetData>
    <row r="1" spans="1:10" ht="23.25">
      <c r="A1" s="819" t="s">
        <v>889</v>
      </c>
      <c r="B1" s="819"/>
      <c r="C1" s="819"/>
      <c r="D1" s="819"/>
      <c r="E1" s="819"/>
      <c r="F1" s="819"/>
      <c r="G1" s="819"/>
      <c r="H1" s="819"/>
      <c r="J1" s="92"/>
    </row>
    <row r="2" spans="1:10" ht="15.75" thickBot="1">
      <c r="A2" s="115"/>
      <c r="B2" s="116"/>
      <c r="C2" s="115"/>
      <c r="D2" s="115"/>
      <c r="E2" s="115"/>
      <c r="F2" s="115"/>
      <c r="G2" s="115"/>
      <c r="H2" s="115"/>
    </row>
    <row r="3" spans="1:10" ht="66">
      <c r="A3" s="504" t="s">
        <v>525</v>
      </c>
      <c r="B3" s="822" t="s">
        <v>395</v>
      </c>
      <c r="C3" s="822"/>
      <c r="D3" s="822"/>
      <c r="E3" s="505" t="s">
        <v>526</v>
      </c>
      <c r="F3" s="505" t="s">
        <v>890</v>
      </c>
      <c r="G3" s="505" t="s">
        <v>891</v>
      </c>
      <c r="H3" s="506" t="s">
        <v>892</v>
      </c>
    </row>
    <row r="4" spans="1:10" ht="18.75">
      <c r="A4" s="303">
        <v>15</v>
      </c>
      <c r="B4" s="341">
        <v>43646</v>
      </c>
      <c r="C4" s="342" t="s">
        <v>396</v>
      </c>
      <c r="D4" s="301">
        <f>B4+13</f>
        <v>43659</v>
      </c>
      <c r="E4" s="342">
        <f>D4+13</f>
        <v>43672</v>
      </c>
      <c r="F4" s="342">
        <f>D4-4</f>
        <v>43655</v>
      </c>
      <c r="G4" s="342">
        <f>B4</f>
        <v>43646</v>
      </c>
      <c r="H4" s="345">
        <f>D4+3</f>
        <v>43662</v>
      </c>
      <c r="J4" s="118"/>
    </row>
    <row r="5" spans="1:10" ht="15.75">
      <c r="A5" s="364">
        <v>16</v>
      </c>
      <c r="B5" s="347">
        <f>D4+1</f>
        <v>43660</v>
      </c>
      <c r="C5" s="348" t="s">
        <v>396</v>
      </c>
      <c r="D5" s="300">
        <f t="shared" ref="D5:D29" si="0">B5+13</f>
        <v>43673</v>
      </c>
      <c r="E5" s="348">
        <f t="shared" ref="E5:E29" si="1">D5+13</f>
        <v>43686</v>
      </c>
      <c r="F5" s="348">
        <f t="shared" ref="F5:F29" si="2">D5-4</f>
        <v>43669</v>
      </c>
      <c r="G5" s="348">
        <f t="shared" ref="G5:G29" si="3">B5</f>
        <v>43660</v>
      </c>
      <c r="H5" s="351">
        <f t="shared" ref="H5:H29" si="4">D5+3</f>
        <v>43676</v>
      </c>
    </row>
    <row r="6" spans="1:10" ht="15.75">
      <c r="A6" s="304">
        <v>17</v>
      </c>
      <c r="B6" s="359">
        <f t="shared" ref="B6:B29" si="5">D5+1</f>
        <v>43674</v>
      </c>
      <c r="C6" s="360" t="s">
        <v>396</v>
      </c>
      <c r="D6" s="302">
        <f t="shared" si="0"/>
        <v>43687</v>
      </c>
      <c r="E6" s="360">
        <f t="shared" si="1"/>
        <v>43700</v>
      </c>
      <c r="F6" s="360">
        <f t="shared" si="2"/>
        <v>43683</v>
      </c>
      <c r="G6" s="360">
        <f t="shared" si="3"/>
        <v>43674</v>
      </c>
      <c r="H6" s="361">
        <f t="shared" si="4"/>
        <v>43690</v>
      </c>
    </row>
    <row r="7" spans="1:10" ht="15.75">
      <c r="A7" s="364">
        <v>18</v>
      </c>
      <c r="B7" s="347">
        <f t="shared" si="5"/>
        <v>43688</v>
      </c>
      <c r="C7" s="348" t="s">
        <v>396</v>
      </c>
      <c r="D7" s="300">
        <f t="shared" si="0"/>
        <v>43701</v>
      </c>
      <c r="E7" s="348">
        <f t="shared" si="1"/>
        <v>43714</v>
      </c>
      <c r="F7" s="348">
        <f t="shared" si="2"/>
        <v>43697</v>
      </c>
      <c r="G7" s="348">
        <f t="shared" si="3"/>
        <v>43688</v>
      </c>
      <c r="H7" s="351">
        <f t="shared" si="4"/>
        <v>43704</v>
      </c>
    </row>
    <row r="8" spans="1:10" ht="15.75">
      <c r="A8" s="303">
        <v>19</v>
      </c>
      <c r="B8" s="341">
        <f t="shared" si="5"/>
        <v>43702</v>
      </c>
      <c r="C8" s="342" t="s">
        <v>396</v>
      </c>
      <c r="D8" s="301">
        <f t="shared" si="0"/>
        <v>43715</v>
      </c>
      <c r="E8" s="342">
        <f t="shared" si="1"/>
        <v>43728</v>
      </c>
      <c r="F8" s="342">
        <f t="shared" si="2"/>
        <v>43711</v>
      </c>
      <c r="G8" s="342">
        <f t="shared" si="3"/>
        <v>43702</v>
      </c>
      <c r="H8" s="345">
        <f t="shared" si="4"/>
        <v>43718</v>
      </c>
    </row>
    <row r="9" spans="1:10" ht="15.75">
      <c r="A9" s="364">
        <v>20</v>
      </c>
      <c r="B9" s="347">
        <f t="shared" si="5"/>
        <v>43716</v>
      </c>
      <c r="C9" s="348" t="s">
        <v>396</v>
      </c>
      <c r="D9" s="300">
        <f t="shared" si="0"/>
        <v>43729</v>
      </c>
      <c r="E9" s="348">
        <f t="shared" si="1"/>
        <v>43742</v>
      </c>
      <c r="F9" s="348">
        <f t="shared" si="2"/>
        <v>43725</v>
      </c>
      <c r="G9" s="348">
        <f t="shared" si="3"/>
        <v>43716</v>
      </c>
      <c r="H9" s="351">
        <f t="shared" si="4"/>
        <v>43732</v>
      </c>
    </row>
    <row r="10" spans="1:10" ht="15.75">
      <c r="A10" s="304">
        <v>21</v>
      </c>
      <c r="B10" s="359">
        <f t="shared" si="5"/>
        <v>43730</v>
      </c>
      <c r="C10" s="360" t="s">
        <v>396</v>
      </c>
      <c r="D10" s="302">
        <f t="shared" si="0"/>
        <v>43743</v>
      </c>
      <c r="E10" s="360">
        <f t="shared" si="1"/>
        <v>43756</v>
      </c>
      <c r="F10" s="360">
        <f t="shared" si="2"/>
        <v>43739</v>
      </c>
      <c r="G10" s="360">
        <f t="shared" si="3"/>
        <v>43730</v>
      </c>
      <c r="H10" s="361">
        <f t="shared" si="4"/>
        <v>43746</v>
      </c>
    </row>
    <row r="11" spans="1:10" ht="15.75">
      <c r="A11" s="364">
        <v>22</v>
      </c>
      <c r="B11" s="347">
        <f t="shared" si="5"/>
        <v>43744</v>
      </c>
      <c r="C11" s="348" t="s">
        <v>396</v>
      </c>
      <c r="D11" s="300">
        <f t="shared" si="0"/>
        <v>43757</v>
      </c>
      <c r="E11" s="348">
        <f t="shared" si="1"/>
        <v>43770</v>
      </c>
      <c r="F11" s="348">
        <f t="shared" si="2"/>
        <v>43753</v>
      </c>
      <c r="G11" s="348">
        <f t="shared" si="3"/>
        <v>43744</v>
      </c>
      <c r="H11" s="351">
        <f t="shared" si="4"/>
        <v>43760</v>
      </c>
    </row>
    <row r="12" spans="1:10" ht="15.75">
      <c r="A12" s="305">
        <v>23</v>
      </c>
      <c r="B12" s="359">
        <f t="shared" si="5"/>
        <v>43758</v>
      </c>
      <c r="C12" s="360" t="s">
        <v>396</v>
      </c>
      <c r="D12" s="302">
        <f t="shared" si="0"/>
        <v>43771</v>
      </c>
      <c r="E12" s="360">
        <f t="shared" si="1"/>
        <v>43784</v>
      </c>
      <c r="F12" s="360">
        <f t="shared" si="2"/>
        <v>43767</v>
      </c>
      <c r="G12" s="360">
        <f t="shared" si="3"/>
        <v>43758</v>
      </c>
      <c r="H12" s="361">
        <f t="shared" si="4"/>
        <v>43774</v>
      </c>
    </row>
    <row r="13" spans="1:10" ht="15.75">
      <c r="A13" s="364">
        <v>24</v>
      </c>
      <c r="B13" s="347">
        <f t="shared" si="5"/>
        <v>43772</v>
      </c>
      <c r="C13" s="348" t="s">
        <v>396</v>
      </c>
      <c r="D13" s="300">
        <f t="shared" si="0"/>
        <v>43785</v>
      </c>
      <c r="E13" s="348">
        <f t="shared" si="1"/>
        <v>43798</v>
      </c>
      <c r="F13" s="348">
        <f t="shared" si="2"/>
        <v>43781</v>
      </c>
      <c r="G13" s="348">
        <f t="shared" si="3"/>
        <v>43772</v>
      </c>
      <c r="H13" s="351">
        <f t="shared" si="4"/>
        <v>43788</v>
      </c>
    </row>
    <row r="14" spans="1:10" ht="15.75">
      <c r="A14" s="304">
        <v>25</v>
      </c>
      <c r="B14" s="359">
        <f t="shared" si="5"/>
        <v>43786</v>
      </c>
      <c r="C14" s="360" t="s">
        <v>396</v>
      </c>
      <c r="D14" s="302">
        <f t="shared" si="0"/>
        <v>43799</v>
      </c>
      <c r="E14" s="360">
        <f t="shared" si="1"/>
        <v>43812</v>
      </c>
      <c r="F14" s="360">
        <f t="shared" si="2"/>
        <v>43795</v>
      </c>
      <c r="G14" s="360">
        <f t="shared" si="3"/>
        <v>43786</v>
      </c>
      <c r="H14" s="361">
        <f t="shared" si="4"/>
        <v>43802</v>
      </c>
    </row>
    <row r="15" spans="1:10" ht="15.75">
      <c r="A15" s="364">
        <v>26</v>
      </c>
      <c r="B15" s="347">
        <f t="shared" si="5"/>
        <v>43800</v>
      </c>
      <c r="C15" s="348" t="s">
        <v>396</v>
      </c>
      <c r="D15" s="300">
        <f t="shared" si="0"/>
        <v>43813</v>
      </c>
      <c r="E15" s="348">
        <f t="shared" si="1"/>
        <v>43826</v>
      </c>
      <c r="F15" s="348">
        <f t="shared" si="2"/>
        <v>43809</v>
      </c>
      <c r="G15" s="348">
        <f t="shared" si="3"/>
        <v>43800</v>
      </c>
      <c r="H15" s="351">
        <f t="shared" si="4"/>
        <v>43816</v>
      </c>
    </row>
    <row r="16" spans="1:10" ht="15.75">
      <c r="A16" s="304">
        <v>1</v>
      </c>
      <c r="B16" s="359">
        <f t="shared" si="5"/>
        <v>43814</v>
      </c>
      <c r="C16" s="360" t="s">
        <v>396</v>
      </c>
      <c r="D16" s="302">
        <f t="shared" si="0"/>
        <v>43827</v>
      </c>
      <c r="E16" s="360">
        <f t="shared" si="1"/>
        <v>43840</v>
      </c>
      <c r="F16" s="360">
        <f t="shared" si="2"/>
        <v>43823</v>
      </c>
      <c r="G16" s="360">
        <f t="shared" si="3"/>
        <v>43814</v>
      </c>
      <c r="H16" s="361">
        <f t="shared" si="4"/>
        <v>43830</v>
      </c>
    </row>
    <row r="17" spans="1:8" ht="15.75">
      <c r="A17" s="364">
        <v>2</v>
      </c>
      <c r="B17" s="347">
        <f t="shared" si="5"/>
        <v>43828</v>
      </c>
      <c r="C17" s="348" t="s">
        <v>396</v>
      </c>
      <c r="D17" s="300">
        <f t="shared" si="0"/>
        <v>43841</v>
      </c>
      <c r="E17" s="348">
        <f t="shared" si="1"/>
        <v>43854</v>
      </c>
      <c r="F17" s="348">
        <f t="shared" si="2"/>
        <v>43837</v>
      </c>
      <c r="G17" s="348">
        <f t="shared" si="3"/>
        <v>43828</v>
      </c>
      <c r="H17" s="351">
        <f t="shared" si="4"/>
        <v>43844</v>
      </c>
    </row>
    <row r="18" spans="1:8" ht="15.75">
      <c r="A18" s="304">
        <v>3</v>
      </c>
      <c r="B18" s="341">
        <f t="shared" si="5"/>
        <v>43842</v>
      </c>
      <c r="C18" s="342" t="s">
        <v>396</v>
      </c>
      <c r="D18" s="301">
        <f t="shared" si="0"/>
        <v>43855</v>
      </c>
      <c r="E18" s="342">
        <f t="shared" si="1"/>
        <v>43868</v>
      </c>
      <c r="F18" s="342">
        <f t="shared" si="2"/>
        <v>43851</v>
      </c>
      <c r="G18" s="342">
        <f t="shared" si="3"/>
        <v>43842</v>
      </c>
      <c r="H18" s="345">
        <f t="shared" si="4"/>
        <v>43858</v>
      </c>
    </row>
    <row r="19" spans="1:8" ht="15.75">
      <c r="A19" s="364">
        <v>4</v>
      </c>
      <c r="B19" s="347">
        <f t="shared" si="5"/>
        <v>43856</v>
      </c>
      <c r="C19" s="348" t="s">
        <v>396</v>
      </c>
      <c r="D19" s="300">
        <f t="shared" si="0"/>
        <v>43869</v>
      </c>
      <c r="E19" s="348">
        <f t="shared" si="1"/>
        <v>43882</v>
      </c>
      <c r="F19" s="348">
        <f t="shared" si="2"/>
        <v>43865</v>
      </c>
      <c r="G19" s="348">
        <f t="shared" si="3"/>
        <v>43856</v>
      </c>
      <c r="H19" s="351">
        <f t="shared" si="4"/>
        <v>43872</v>
      </c>
    </row>
    <row r="20" spans="1:8" ht="15.75">
      <c r="A20" s="304">
        <v>5</v>
      </c>
      <c r="B20" s="359">
        <f t="shared" si="5"/>
        <v>43870</v>
      </c>
      <c r="C20" s="360" t="s">
        <v>396</v>
      </c>
      <c r="D20" s="302">
        <f t="shared" si="0"/>
        <v>43883</v>
      </c>
      <c r="E20" s="360">
        <f t="shared" si="1"/>
        <v>43896</v>
      </c>
      <c r="F20" s="360">
        <f t="shared" si="2"/>
        <v>43879</v>
      </c>
      <c r="G20" s="360">
        <f t="shared" si="3"/>
        <v>43870</v>
      </c>
      <c r="H20" s="361">
        <f t="shared" si="4"/>
        <v>43886</v>
      </c>
    </row>
    <row r="21" spans="1:8" ht="15.75">
      <c r="A21" s="364">
        <v>6</v>
      </c>
      <c r="B21" s="347">
        <f t="shared" si="5"/>
        <v>43884</v>
      </c>
      <c r="C21" s="348" t="s">
        <v>396</v>
      </c>
      <c r="D21" s="300">
        <f t="shared" si="0"/>
        <v>43897</v>
      </c>
      <c r="E21" s="348">
        <f t="shared" si="1"/>
        <v>43910</v>
      </c>
      <c r="F21" s="348">
        <f t="shared" si="2"/>
        <v>43893</v>
      </c>
      <c r="G21" s="348">
        <f t="shared" si="3"/>
        <v>43884</v>
      </c>
      <c r="H21" s="351">
        <f t="shared" si="4"/>
        <v>43900</v>
      </c>
    </row>
    <row r="22" spans="1:8" ht="15.75">
      <c r="A22" s="304">
        <v>7</v>
      </c>
      <c r="B22" s="341">
        <f t="shared" si="5"/>
        <v>43898</v>
      </c>
      <c r="C22" s="342" t="s">
        <v>396</v>
      </c>
      <c r="D22" s="301">
        <f t="shared" si="0"/>
        <v>43911</v>
      </c>
      <c r="E22" s="342">
        <f t="shared" si="1"/>
        <v>43924</v>
      </c>
      <c r="F22" s="342">
        <f t="shared" si="2"/>
        <v>43907</v>
      </c>
      <c r="G22" s="342">
        <f t="shared" si="3"/>
        <v>43898</v>
      </c>
      <c r="H22" s="345">
        <f t="shared" si="4"/>
        <v>43914</v>
      </c>
    </row>
    <row r="23" spans="1:8" ht="15.75">
      <c r="A23" s="364">
        <v>8</v>
      </c>
      <c r="B23" s="347">
        <f t="shared" si="5"/>
        <v>43912</v>
      </c>
      <c r="C23" s="348" t="s">
        <v>396</v>
      </c>
      <c r="D23" s="300">
        <f t="shared" si="0"/>
        <v>43925</v>
      </c>
      <c r="E23" s="348">
        <f t="shared" si="1"/>
        <v>43938</v>
      </c>
      <c r="F23" s="348">
        <f t="shared" si="2"/>
        <v>43921</v>
      </c>
      <c r="G23" s="348">
        <f t="shared" si="3"/>
        <v>43912</v>
      </c>
      <c r="H23" s="351">
        <f t="shared" si="4"/>
        <v>43928</v>
      </c>
    </row>
    <row r="24" spans="1:8" ht="15.75">
      <c r="A24" s="304">
        <v>9</v>
      </c>
      <c r="B24" s="359">
        <f t="shared" si="5"/>
        <v>43926</v>
      </c>
      <c r="C24" s="360" t="s">
        <v>396</v>
      </c>
      <c r="D24" s="302">
        <f t="shared" si="0"/>
        <v>43939</v>
      </c>
      <c r="E24" s="360">
        <f t="shared" si="1"/>
        <v>43952</v>
      </c>
      <c r="F24" s="360">
        <f t="shared" si="2"/>
        <v>43935</v>
      </c>
      <c r="G24" s="360">
        <f t="shared" si="3"/>
        <v>43926</v>
      </c>
      <c r="H24" s="361">
        <f t="shared" si="4"/>
        <v>43942</v>
      </c>
    </row>
    <row r="25" spans="1:8" ht="15.75">
      <c r="A25" s="364">
        <v>10</v>
      </c>
      <c r="B25" s="347">
        <f t="shared" si="5"/>
        <v>43940</v>
      </c>
      <c r="C25" s="348" t="s">
        <v>396</v>
      </c>
      <c r="D25" s="300">
        <f t="shared" si="0"/>
        <v>43953</v>
      </c>
      <c r="E25" s="348">
        <f t="shared" si="1"/>
        <v>43966</v>
      </c>
      <c r="F25" s="348">
        <f t="shared" si="2"/>
        <v>43949</v>
      </c>
      <c r="G25" s="348">
        <f t="shared" si="3"/>
        <v>43940</v>
      </c>
      <c r="H25" s="351">
        <f t="shared" si="4"/>
        <v>43956</v>
      </c>
    </row>
    <row r="26" spans="1:8" ht="15.75">
      <c r="A26" s="304">
        <v>11</v>
      </c>
      <c r="B26" s="359">
        <f t="shared" si="5"/>
        <v>43954</v>
      </c>
      <c r="C26" s="360" t="s">
        <v>396</v>
      </c>
      <c r="D26" s="302">
        <f t="shared" si="0"/>
        <v>43967</v>
      </c>
      <c r="E26" s="360">
        <f t="shared" si="1"/>
        <v>43980</v>
      </c>
      <c r="F26" s="360">
        <f t="shared" si="2"/>
        <v>43963</v>
      </c>
      <c r="G26" s="360">
        <f t="shared" si="3"/>
        <v>43954</v>
      </c>
      <c r="H26" s="361">
        <f t="shared" si="4"/>
        <v>43970</v>
      </c>
    </row>
    <row r="27" spans="1:8" ht="15.75">
      <c r="A27" s="364">
        <v>12</v>
      </c>
      <c r="B27" s="347">
        <f t="shared" si="5"/>
        <v>43968</v>
      </c>
      <c r="C27" s="348" t="s">
        <v>396</v>
      </c>
      <c r="D27" s="300">
        <f t="shared" si="0"/>
        <v>43981</v>
      </c>
      <c r="E27" s="348">
        <f t="shared" si="1"/>
        <v>43994</v>
      </c>
      <c r="F27" s="348">
        <f t="shared" si="2"/>
        <v>43977</v>
      </c>
      <c r="G27" s="348">
        <f t="shared" si="3"/>
        <v>43968</v>
      </c>
      <c r="H27" s="351">
        <f t="shared" si="4"/>
        <v>43984</v>
      </c>
    </row>
    <row r="28" spans="1:8" ht="15.75">
      <c r="A28" s="304">
        <v>13</v>
      </c>
      <c r="B28" s="359">
        <f t="shared" si="5"/>
        <v>43982</v>
      </c>
      <c r="C28" s="360" t="s">
        <v>396</v>
      </c>
      <c r="D28" s="302">
        <f t="shared" si="0"/>
        <v>43995</v>
      </c>
      <c r="E28" s="360">
        <f t="shared" si="1"/>
        <v>44008</v>
      </c>
      <c r="F28" s="360">
        <f t="shared" si="2"/>
        <v>43991</v>
      </c>
      <c r="G28" s="360">
        <f t="shared" si="3"/>
        <v>43982</v>
      </c>
      <c r="H28" s="361">
        <f t="shared" si="4"/>
        <v>43998</v>
      </c>
    </row>
    <row r="29" spans="1:8" ht="16.5" thickBot="1">
      <c r="A29" s="311">
        <v>14</v>
      </c>
      <c r="B29" s="312">
        <f t="shared" si="5"/>
        <v>43996</v>
      </c>
      <c r="C29" s="313" t="s">
        <v>396</v>
      </c>
      <c r="D29" s="314">
        <f t="shared" si="0"/>
        <v>44009</v>
      </c>
      <c r="E29" s="313">
        <f t="shared" si="1"/>
        <v>44022</v>
      </c>
      <c r="F29" s="313">
        <f t="shared" si="2"/>
        <v>44005</v>
      </c>
      <c r="G29" s="313">
        <f t="shared" si="3"/>
        <v>43996</v>
      </c>
      <c r="H29" s="315">
        <f t="shared" si="4"/>
        <v>44012</v>
      </c>
    </row>
    <row r="30" spans="1:8" ht="18" customHeight="1">
      <c r="A30" s="507"/>
      <c r="B30" s="359"/>
      <c r="C30" s="360"/>
      <c r="D30" s="302"/>
      <c r="E30" s="360"/>
      <c r="F30" s="360"/>
      <c r="G30" s="360"/>
      <c r="H30" s="360"/>
    </row>
    <row r="31" spans="1:8" ht="11.25" customHeight="1">
      <c r="A31" s="823" t="s">
        <v>530</v>
      </c>
      <c r="B31" s="824"/>
      <c r="C31" s="824"/>
      <c r="D31" s="824"/>
      <c r="E31" s="824"/>
      <c r="F31" s="824"/>
      <c r="G31" s="824"/>
      <c r="H31" s="824"/>
    </row>
    <row r="32" spans="1:8" ht="34.5" customHeight="1">
      <c r="A32" s="820" t="s">
        <v>893</v>
      </c>
      <c r="B32" s="820"/>
      <c r="C32" s="820"/>
      <c r="D32" s="820"/>
      <c r="E32" s="820"/>
      <c r="F32" s="820"/>
      <c r="G32" s="820"/>
      <c r="H32" s="820"/>
    </row>
    <row r="33" spans="1:9" ht="15.75" thickBot="1"/>
    <row r="34" spans="1:9" ht="23.25" customHeight="1" thickBot="1">
      <c r="A34" s="890" t="s">
        <v>632</v>
      </c>
      <c r="B34" s="895"/>
      <c r="C34" s="895"/>
      <c r="D34" s="896"/>
    </row>
    <row r="35" spans="1:9" ht="15.75" thickBot="1"/>
    <row r="36" spans="1:9">
      <c r="A36" s="821" t="s">
        <v>532</v>
      </c>
      <c r="B36" s="611"/>
      <c r="C36" s="611"/>
      <c r="D36" s="541"/>
      <c r="I36" s="68"/>
    </row>
    <row r="37" spans="1:9" ht="15.75" thickBot="1">
      <c r="A37" s="591"/>
      <c r="B37" s="598"/>
      <c r="C37" s="598"/>
      <c r="D37" s="592"/>
      <c r="I37" s="68"/>
    </row>
  </sheetData>
  <mergeCells count="6">
    <mergeCell ref="A1:H1"/>
    <mergeCell ref="A32:H32"/>
    <mergeCell ref="A36:D37"/>
    <mergeCell ref="A34:D34"/>
    <mergeCell ref="B3:D3"/>
    <mergeCell ref="A31:H31"/>
  </mergeCells>
  <hyperlinks>
    <hyperlink ref="A34" location="Begin!A1" display="Start Over"/>
    <hyperlink ref="A36" location="Calendars!A1" display="Back to Payroll Calendars"/>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Normal="100" workbookViewId="0">
      <selection activeCell="A31" sqref="A31:H31"/>
    </sheetView>
  </sheetViews>
  <sheetFormatPr defaultRowHeight="15"/>
  <cols>
    <col min="2" max="2" width="11.28515625" bestFit="1" customWidth="1"/>
    <col min="3" max="3" width="2" bestFit="1" customWidth="1"/>
    <col min="4" max="6" width="11.28515625" bestFit="1" customWidth="1"/>
    <col min="7" max="7" width="13.140625" customWidth="1"/>
    <col min="8" max="8" width="14.28515625" customWidth="1"/>
  </cols>
  <sheetData>
    <row r="1" spans="1:10" ht="24" thickBot="1">
      <c r="A1" s="825" t="s">
        <v>796</v>
      </c>
      <c r="B1" s="826"/>
      <c r="C1" s="826"/>
      <c r="D1" s="826"/>
      <c r="E1" s="826"/>
      <c r="F1" s="826"/>
      <c r="G1" s="826"/>
      <c r="H1" s="827"/>
      <c r="J1" s="92"/>
    </row>
    <row r="2" spans="1:10" ht="15.75" thickBot="1">
      <c r="A2" s="115"/>
      <c r="B2" s="116"/>
      <c r="C2" s="115"/>
      <c r="D2" s="115"/>
      <c r="E2" s="115"/>
      <c r="F2" s="115"/>
      <c r="G2" s="115"/>
      <c r="H2" s="115"/>
    </row>
    <row r="3" spans="1:10" ht="66.75" thickBot="1">
      <c r="A3" s="402" t="s">
        <v>525</v>
      </c>
      <c r="B3" s="828" t="s">
        <v>395</v>
      </c>
      <c r="C3" s="828"/>
      <c r="D3" s="828"/>
      <c r="E3" s="401" t="s">
        <v>526</v>
      </c>
      <c r="F3" s="401" t="s">
        <v>527</v>
      </c>
      <c r="G3" s="401" t="s">
        <v>528</v>
      </c>
      <c r="H3" s="403" t="s">
        <v>529</v>
      </c>
    </row>
    <row r="4" spans="1:10" s="284" customFormat="1" ht="18.75" customHeight="1">
      <c r="A4" s="306">
        <v>15</v>
      </c>
      <c r="B4" s="307">
        <v>43282</v>
      </c>
      <c r="C4" s="308" t="s">
        <v>396</v>
      </c>
      <c r="D4" s="309">
        <f>B4+13</f>
        <v>43295</v>
      </c>
      <c r="E4" s="308">
        <f>D4+13</f>
        <v>43308</v>
      </c>
      <c r="F4" s="308">
        <f>D4-4</f>
        <v>43291</v>
      </c>
      <c r="G4" s="308">
        <f>B4</f>
        <v>43282</v>
      </c>
      <c r="H4" s="310">
        <f>D4+3</f>
        <v>43298</v>
      </c>
    </row>
    <row r="5" spans="1:10" s="284" customFormat="1" ht="18.75" customHeight="1">
      <c r="A5" s="364">
        <v>16</v>
      </c>
      <c r="B5" s="347">
        <f>D4+1</f>
        <v>43296</v>
      </c>
      <c r="C5" s="348" t="s">
        <v>396</v>
      </c>
      <c r="D5" s="300">
        <f t="shared" ref="D5:D29" si="0">B5+13</f>
        <v>43309</v>
      </c>
      <c r="E5" s="348">
        <f t="shared" ref="E5:E29" si="1">D5+13</f>
        <v>43322</v>
      </c>
      <c r="F5" s="348">
        <f t="shared" ref="F5:F29" si="2">D5-4</f>
        <v>43305</v>
      </c>
      <c r="G5" s="348">
        <f t="shared" ref="G5:G29" si="3">B5</f>
        <v>43296</v>
      </c>
      <c r="H5" s="351">
        <f t="shared" ref="H5:H29" si="4">D5+3</f>
        <v>43312</v>
      </c>
    </row>
    <row r="6" spans="1:10" s="284" customFormat="1" ht="18.75" customHeight="1">
      <c r="A6" s="304">
        <v>17</v>
      </c>
      <c r="B6" s="359">
        <f t="shared" ref="B6:B29" si="5">D5+1</f>
        <v>43310</v>
      </c>
      <c r="C6" s="360" t="s">
        <v>396</v>
      </c>
      <c r="D6" s="302">
        <f t="shared" si="0"/>
        <v>43323</v>
      </c>
      <c r="E6" s="360">
        <f t="shared" si="1"/>
        <v>43336</v>
      </c>
      <c r="F6" s="360">
        <f t="shared" si="2"/>
        <v>43319</v>
      </c>
      <c r="G6" s="360">
        <f t="shared" si="3"/>
        <v>43310</v>
      </c>
      <c r="H6" s="361">
        <f t="shared" si="4"/>
        <v>43326</v>
      </c>
    </row>
    <row r="7" spans="1:10" s="284" customFormat="1" ht="18.75" customHeight="1">
      <c r="A7" s="364">
        <v>18</v>
      </c>
      <c r="B7" s="347">
        <f t="shared" si="5"/>
        <v>43324</v>
      </c>
      <c r="C7" s="348" t="s">
        <v>396</v>
      </c>
      <c r="D7" s="300">
        <f t="shared" si="0"/>
        <v>43337</v>
      </c>
      <c r="E7" s="348">
        <f t="shared" si="1"/>
        <v>43350</v>
      </c>
      <c r="F7" s="348">
        <f t="shared" si="2"/>
        <v>43333</v>
      </c>
      <c r="G7" s="348">
        <f t="shared" si="3"/>
        <v>43324</v>
      </c>
      <c r="H7" s="351">
        <f t="shared" si="4"/>
        <v>43340</v>
      </c>
    </row>
    <row r="8" spans="1:10" s="284" customFormat="1" ht="18.75" customHeight="1">
      <c r="A8" s="303">
        <v>19</v>
      </c>
      <c r="B8" s="341">
        <f t="shared" si="5"/>
        <v>43338</v>
      </c>
      <c r="C8" s="342" t="s">
        <v>396</v>
      </c>
      <c r="D8" s="301">
        <f t="shared" si="0"/>
        <v>43351</v>
      </c>
      <c r="E8" s="342">
        <f t="shared" si="1"/>
        <v>43364</v>
      </c>
      <c r="F8" s="342">
        <f t="shared" si="2"/>
        <v>43347</v>
      </c>
      <c r="G8" s="342">
        <f t="shared" si="3"/>
        <v>43338</v>
      </c>
      <c r="H8" s="345">
        <f t="shared" si="4"/>
        <v>43354</v>
      </c>
    </row>
    <row r="9" spans="1:10" s="284" customFormat="1" ht="18.75" customHeight="1">
      <c r="A9" s="364">
        <v>20</v>
      </c>
      <c r="B9" s="347">
        <f t="shared" si="5"/>
        <v>43352</v>
      </c>
      <c r="C9" s="348" t="s">
        <v>396</v>
      </c>
      <c r="D9" s="300">
        <f t="shared" si="0"/>
        <v>43365</v>
      </c>
      <c r="E9" s="348">
        <f t="shared" si="1"/>
        <v>43378</v>
      </c>
      <c r="F9" s="348">
        <f t="shared" si="2"/>
        <v>43361</v>
      </c>
      <c r="G9" s="348">
        <f t="shared" si="3"/>
        <v>43352</v>
      </c>
      <c r="H9" s="351">
        <f t="shared" si="4"/>
        <v>43368</v>
      </c>
    </row>
    <row r="10" spans="1:10" s="284" customFormat="1" ht="18.75" customHeight="1">
      <c r="A10" s="304">
        <v>21</v>
      </c>
      <c r="B10" s="359">
        <f t="shared" si="5"/>
        <v>43366</v>
      </c>
      <c r="C10" s="360" t="s">
        <v>396</v>
      </c>
      <c r="D10" s="302">
        <f t="shared" si="0"/>
        <v>43379</v>
      </c>
      <c r="E10" s="360">
        <f t="shared" si="1"/>
        <v>43392</v>
      </c>
      <c r="F10" s="360">
        <f t="shared" si="2"/>
        <v>43375</v>
      </c>
      <c r="G10" s="360">
        <f t="shared" si="3"/>
        <v>43366</v>
      </c>
      <c r="H10" s="361">
        <f t="shared" si="4"/>
        <v>43382</v>
      </c>
    </row>
    <row r="11" spans="1:10" s="284" customFormat="1" ht="18.75" customHeight="1">
      <c r="A11" s="364">
        <v>22</v>
      </c>
      <c r="B11" s="347">
        <f t="shared" si="5"/>
        <v>43380</v>
      </c>
      <c r="C11" s="348" t="s">
        <v>396</v>
      </c>
      <c r="D11" s="300">
        <f t="shared" si="0"/>
        <v>43393</v>
      </c>
      <c r="E11" s="348">
        <f t="shared" si="1"/>
        <v>43406</v>
      </c>
      <c r="F11" s="348">
        <f t="shared" si="2"/>
        <v>43389</v>
      </c>
      <c r="G11" s="348">
        <f t="shared" si="3"/>
        <v>43380</v>
      </c>
      <c r="H11" s="351">
        <f t="shared" si="4"/>
        <v>43396</v>
      </c>
    </row>
    <row r="12" spans="1:10" s="284" customFormat="1" ht="18.75" customHeight="1">
      <c r="A12" s="305">
        <v>23</v>
      </c>
      <c r="B12" s="359">
        <f t="shared" si="5"/>
        <v>43394</v>
      </c>
      <c r="C12" s="360" t="s">
        <v>396</v>
      </c>
      <c r="D12" s="302">
        <f t="shared" si="0"/>
        <v>43407</v>
      </c>
      <c r="E12" s="360">
        <f t="shared" si="1"/>
        <v>43420</v>
      </c>
      <c r="F12" s="360">
        <f t="shared" si="2"/>
        <v>43403</v>
      </c>
      <c r="G12" s="360">
        <f t="shared" si="3"/>
        <v>43394</v>
      </c>
      <c r="H12" s="361">
        <f t="shared" si="4"/>
        <v>43410</v>
      </c>
    </row>
    <row r="13" spans="1:10" s="284" customFormat="1" ht="18.75" customHeight="1">
      <c r="A13" s="364">
        <v>24</v>
      </c>
      <c r="B13" s="347">
        <f t="shared" si="5"/>
        <v>43408</v>
      </c>
      <c r="C13" s="348" t="s">
        <v>396</v>
      </c>
      <c r="D13" s="300">
        <f t="shared" si="0"/>
        <v>43421</v>
      </c>
      <c r="E13" s="348">
        <f t="shared" si="1"/>
        <v>43434</v>
      </c>
      <c r="F13" s="348">
        <f t="shared" si="2"/>
        <v>43417</v>
      </c>
      <c r="G13" s="348">
        <f t="shared" si="3"/>
        <v>43408</v>
      </c>
      <c r="H13" s="351">
        <f t="shared" si="4"/>
        <v>43424</v>
      </c>
    </row>
    <row r="14" spans="1:10" s="284" customFormat="1" ht="18.75" customHeight="1">
      <c r="A14" s="304">
        <v>25</v>
      </c>
      <c r="B14" s="359">
        <f t="shared" si="5"/>
        <v>43422</v>
      </c>
      <c r="C14" s="360" t="s">
        <v>396</v>
      </c>
      <c r="D14" s="302">
        <f t="shared" si="0"/>
        <v>43435</v>
      </c>
      <c r="E14" s="360">
        <f t="shared" si="1"/>
        <v>43448</v>
      </c>
      <c r="F14" s="360">
        <f t="shared" si="2"/>
        <v>43431</v>
      </c>
      <c r="G14" s="360">
        <f t="shared" si="3"/>
        <v>43422</v>
      </c>
      <c r="H14" s="361">
        <f t="shared" si="4"/>
        <v>43438</v>
      </c>
    </row>
    <row r="15" spans="1:10" s="284" customFormat="1" ht="18.75" customHeight="1">
      <c r="A15" s="364">
        <v>26</v>
      </c>
      <c r="B15" s="347">
        <f t="shared" si="5"/>
        <v>43436</v>
      </c>
      <c r="C15" s="348" t="s">
        <v>396</v>
      </c>
      <c r="D15" s="300">
        <f t="shared" si="0"/>
        <v>43449</v>
      </c>
      <c r="E15" s="348">
        <f t="shared" si="1"/>
        <v>43462</v>
      </c>
      <c r="F15" s="348">
        <f t="shared" si="2"/>
        <v>43445</v>
      </c>
      <c r="G15" s="348">
        <f t="shared" si="3"/>
        <v>43436</v>
      </c>
      <c r="H15" s="351">
        <f t="shared" si="4"/>
        <v>43452</v>
      </c>
    </row>
    <row r="16" spans="1:10" s="284" customFormat="1" ht="18.75" customHeight="1">
      <c r="A16" s="304">
        <v>1</v>
      </c>
      <c r="B16" s="359">
        <f t="shared" si="5"/>
        <v>43450</v>
      </c>
      <c r="C16" s="360" t="s">
        <v>396</v>
      </c>
      <c r="D16" s="302">
        <f t="shared" si="0"/>
        <v>43463</v>
      </c>
      <c r="E16" s="360">
        <f t="shared" si="1"/>
        <v>43476</v>
      </c>
      <c r="F16" s="360">
        <f t="shared" si="2"/>
        <v>43459</v>
      </c>
      <c r="G16" s="360">
        <f t="shared" si="3"/>
        <v>43450</v>
      </c>
      <c r="H16" s="361">
        <f t="shared" si="4"/>
        <v>43466</v>
      </c>
    </row>
    <row r="17" spans="1:8" s="284" customFormat="1" ht="18.75" customHeight="1">
      <c r="A17" s="364">
        <v>2</v>
      </c>
      <c r="B17" s="347">
        <f t="shared" si="5"/>
        <v>43464</v>
      </c>
      <c r="C17" s="348" t="s">
        <v>396</v>
      </c>
      <c r="D17" s="300">
        <f t="shared" si="0"/>
        <v>43477</v>
      </c>
      <c r="E17" s="348">
        <f t="shared" si="1"/>
        <v>43490</v>
      </c>
      <c r="F17" s="348">
        <f t="shared" si="2"/>
        <v>43473</v>
      </c>
      <c r="G17" s="348">
        <f t="shared" si="3"/>
        <v>43464</v>
      </c>
      <c r="H17" s="351">
        <f t="shared" si="4"/>
        <v>43480</v>
      </c>
    </row>
    <row r="18" spans="1:8" s="284" customFormat="1" ht="18.75" customHeight="1">
      <c r="A18" s="304">
        <v>3</v>
      </c>
      <c r="B18" s="341">
        <f t="shared" si="5"/>
        <v>43478</v>
      </c>
      <c r="C18" s="342" t="s">
        <v>396</v>
      </c>
      <c r="D18" s="301">
        <f t="shared" si="0"/>
        <v>43491</v>
      </c>
      <c r="E18" s="342">
        <f t="shared" si="1"/>
        <v>43504</v>
      </c>
      <c r="F18" s="342">
        <f t="shared" si="2"/>
        <v>43487</v>
      </c>
      <c r="G18" s="342">
        <f t="shared" si="3"/>
        <v>43478</v>
      </c>
      <c r="H18" s="345">
        <f t="shared" si="4"/>
        <v>43494</v>
      </c>
    </row>
    <row r="19" spans="1:8" s="284" customFormat="1" ht="18.75" customHeight="1">
      <c r="A19" s="364">
        <v>4</v>
      </c>
      <c r="B19" s="347">
        <f t="shared" si="5"/>
        <v>43492</v>
      </c>
      <c r="C19" s="348" t="s">
        <v>396</v>
      </c>
      <c r="D19" s="300">
        <f t="shared" si="0"/>
        <v>43505</v>
      </c>
      <c r="E19" s="348">
        <f t="shared" si="1"/>
        <v>43518</v>
      </c>
      <c r="F19" s="348">
        <f t="shared" si="2"/>
        <v>43501</v>
      </c>
      <c r="G19" s="348">
        <f t="shared" si="3"/>
        <v>43492</v>
      </c>
      <c r="H19" s="351">
        <f t="shared" si="4"/>
        <v>43508</v>
      </c>
    </row>
    <row r="20" spans="1:8" s="284" customFormat="1" ht="18.75" customHeight="1">
      <c r="A20" s="304">
        <v>5</v>
      </c>
      <c r="B20" s="359">
        <f t="shared" si="5"/>
        <v>43506</v>
      </c>
      <c r="C20" s="360" t="s">
        <v>396</v>
      </c>
      <c r="D20" s="302">
        <f t="shared" si="0"/>
        <v>43519</v>
      </c>
      <c r="E20" s="360">
        <f t="shared" si="1"/>
        <v>43532</v>
      </c>
      <c r="F20" s="360">
        <f t="shared" si="2"/>
        <v>43515</v>
      </c>
      <c r="G20" s="360">
        <f t="shared" si="3"/>
        <v>43506</v>
      </c>
      <c r="H20" s="361">
        <f t="shared" si="4"/>
        <v>43522</v>
      </c>
    </row>
    <row r="21" spans="1:8" s="284" customFormat="1" ht="18.75" customHeight="1">
      <c r="A21" s="364">
        <v>6</v>
      </c>
      <c r="B21" s="347">
        <f t="shared" si="5"/>
        <v>43520</v>
      </c>
      <c r="C21" s="348" t="s">
        <v>396</v>
      </c>
      <c r="D21" s="300">
        <f t="shared" si="0"/>
        <v>43533</v>
      </c>
      <c r="E21" s="348">
        <f t="shared" si="1"/>
        <v>43546</v>
      </c>
      <c r="F21" s="348">
        <f t="shared" si="2"/>
        <v>43529</v>
      </c>
      <c r="G21" s="348">
        <f t="shared" si="3"/>
        <v>43520</v>
      </c>
      <c r="H21" s="351">
        <f t="shared" si="4"/>
        <v>43536</v>
      </c>
    </row>
    <row r="22" spans="1:8" s="284" customFormat="1" ht="18.75" customHeight="1">
      <c r="A22" s="304">
        <v>7</v>
      </c>
      <c r="B22" s="341">
        <f t="shared" si="5"/>
        <v>43534</v>
      </c>
      <c r="C22" s="342" t="s">
        <v>396</v>
      </c>
      <c r="D22" s="301">
        <f t="shared" si="0"/>
        <v>43547</v>
      </c>
      <c r="E22" s="342">
        <f t="shared" si="1"/>
        <v>43560</v>
      </c>
      <c r="F22" s="342">
        <f t="shared" si="2"/>
        <v>43543</v>
      </c>
      <c r="G22" s="342">
        <f t="shared" si="3"/>
        <v>43534</v>
      </c>
      <c r="H22" s="345">
        <f t="shared" si="4"/>
        <v>43550</v>
      </c>
    </row>
    <row r="23" spans="1:8" s="284" customFormat="1" ht="18.75" customHeight="1">
      <c r="A23" s="364">
        <v>8</v>
      </c>
      <c r="B23" s="347">
        <f t="shared" si="5"/>
        <v>43548</v>
      </c>
      <c r="C23" s="348" t="s">
        <v>396</v>
      </c>
      <c r="D23" s="300">
        <f t="shared" si="0"/>
        <v>43561</v>
      </c>
      <c r="E23" s="348">
        <f t="shared" si="1"/>
        <v>43574</v>
      </c>
      <c r="F23" s="348">
        <f t="shared" si="2"/>
        <v>43557</v>
      </c>
      <c r="G23" s="348">
        <f t="shared" si="3"/>
        <v>43548</v>
      </c>
      <c r="H23" s="351">
        <f t="shared" si="4"/>
        <v>43564</v>
      </c>
    </row>
    <row r="24" spans="1:8" s="284" customFormat="1" ht="18.75" customHeight="1">
      <c r="A24" s="304">
        <v>9</v>
      </c>
      <c r="B24" s="359">
        <f t="shared" si="5"/>
        <v>43562</v>
      </c>
      <c r="C24" s="360" t="s">
        <v>396</v>
      </c>
      <c r="D24" s="302">
        <f t="shared" si="0"/>
        <v>43575</v>
      </c>
      <c r="E24" s="360">
        <f t="shared" si="1"/>
        <v>43588</v>
      </c>
      <c r="F24" s="360">
        <f t="shared" si="2"/>
        <v>43571</v>
      </c>
      <c r="G24" s="360">
        <f t="shared" si="3"/>
        <v>43562</v>
      </c>
      <c r="H24" s="361">
        <f t="shared" si="4"/>
        <v>43578</v>
      </c>
    </row>
    <row r="25" spans="1:8" s="284" customFormat="1" ht="18.75" customHeight="1">
      <c r="A25" s="364">
        <v>10</v>
      </c>
      <c r="B25" s="347">
        <f t="shared" si="5"/>
        <v>43576</v>
      </c>
      <c r="C25" s="348" t="s">
        <v>396</v>
      </c>
      <c r="D25" s="300">
        <f t="shared" si="0"/>
        <v>43589</v>
      </c>
      <c r="E25" s="348">
        <f t="shared" si="1"/>
        <v>43602</v>
      </c>
      <c r="F25" s="348">
        <f t="shared" si="2"/>
        <v>43585</v>
      </c>
      <c r="G25" s="348">
        <f t="shared" si="3"/>
        <v>43576</v>
      </c>
      <c r="H25" s="351">
        <f t="shared" si="4"/>
        <v>43592</v>
      </c>
    </row>
    <row r="26" spans="1:8" s="284" customFormat="1" ht="18.75" customHeight="1">
      <c r="A26" s="304">
        <v>11</v>
      </c>
      <c r="B26" s="359">
        <f t="shared" si="5"/>
        <v>43590</v>
      </c>
      <c r="C26" s="360" t="s">
        <v>396</v>
      </c>
      <c r="D26" s="302">
        <f t="shared" si="0"/>
        <v>43603</v>
      </c>
      <c r="E26" s="360">
        <f t="shared" si="1"/>
        <v>43616</v>
      </c>
      <c r="F26" s="360">
        <f t="shared" si="2"/>
        <v>43599</v>
      </c>
      <c r="G26" s="360">
        <f t="shared" si="3"/>
        <v>43590</v>
      </c>
      <c r="H26" s="361">
        <f t="shared" si="4"/>
        <v>43606</v>
      </c>
    </row>
    <row r="27" spans="1:8" s="284" customFormat="1" ht="18.75" customHeight="1">
      <c r="A27" s="364">
        <v>12</v>
      </c>
      <c r="B27" s="347">
        <f t="shared" si="5"/>
        <v>43604</v>
      </c>
      <c r="C27" s="348" t="s">
        <v>396</v>
      </c>
      <c r="D27" s="300">
        <f t="shared" si="0"/>
        <v>43617</v>
      </c>
      <c r="E27" s="348">
        <f t="shared" si="1"/>
        <v>43630</v>
      </c>
      <c r="F27" s="348">
        <f t="shared" si="2"/>
        <v>43613</v>
      </c>
      <c r="G27" s="348">
        <f t="shared" si="3"/>
        <v>43604</v>
      </c>
      <c r="H27" s="351">
        <f t="shared" si="4"/>
        <v>43620</v>
      </c>
    </row>
    <row r="28" spans="1:8" s="284" customFormat="1" ht="18.75" customHeight="1">
      <c r="A28" s="304">
        <v>13</v>
      </c>
      <c r="B28" s="359">
        <f t="shared" si="5"/>
        <v>43618</v>
      </c>
      <c r="C28" s="360" t="s">
        <v>396</v>
      </c>
      <c r="D28" s="302">
        <f t="shared" si="0"/>
        <v>43631</v>
      </c>
      <c r="E28" s="360">
        <f t="shared" si="1"/>
        <v>43644</v>
      </c>
      <c r="F28" s="360">
        <f t="shared" si="2"/>
        <v>43627</v>
      </c>
      <c r="G28" s="360">
        <f t="shared" si="3"/>
        <v>43618</v>
      </c>
      <c r="H28" s="361">
        <f t="shared" si="4"/>
        <v>43634</v>
      </c>
    </row>
    <row r="29" spans="1:8" s="284" customFormat="1" ht="18.75" customHeight="1" thickBot="1">
      <c r="A29" s="311">
        <v>14</v>
      </c>
      <c r="B29" s="312">
        <f t="shared" si="5"/>
        <v>43632</v>
      </c>
      <c r="C29" s="313" t="s">
        <v>396</v>
      </c>
      <c r="D29" s="314">
        <f t="shared" si="0"/>
        <v>43645</v>
      </c>
      <c r="E29" s="313">
        <f t="shared" si="1"/>
        <v>43658</v>
      </c>
      <c r="F29" s="313">
        <f t="shared" si="2"/>
        <v>43641</v>
      </c>
      <c r="G29" s="313">
        <f t="shared" si="3"/>
        <v>43632</v>
      </c>
      <c r="H29" s="315">
        <f t="shared" si="4"/>
        <v>43648</v>
      </c>
    </row>
    <row r="30" spans="1:8" ht="20.100000000000001" customHeight="1">
      <c r="A30" s="823" t="s">
        <v>530</v>
      </c>
      <c r="B30" s="824"/>
      <c r="C30" s="824"/>
      <c r="D30" s="824"/>
      <c r="E30" s="824"/>
      <c r="F30" s="824"/>
      <c r="G30" s="824"/>
      <c r="H30" s="824"/>
    </row>
    <row r="31" spans="1:8" ht="32.25" customHeight="1">
      <c r="A31" s="820" t="s">
        <v>531</v>
      </c>
      <c r="B31" s="820"/>
      <c r="C31" s="820"/>
      <c r="D31" s="820"/>
      <c r="E31" s="820"/>
      <c r="F31" s="820"/>
      <c r="G31" s="820"/>
      <c r="H31" s="820"/>
    </row>
    <row r="32" spans="1:8" ht="15.75" thickBot="1"/>
    <row r="33" spans="1:9" ht="23.25" customHeight="1" thickBot="1">
      <c r="A33" s="890" t="s">
        <v>632</v>
      </c>
      <c r="B33" s="895"/>
      <c r="C33" s="895"/>
      <c r="D33" s="896"/>
    </row>
    <row r="34" spans="1:9" ht="15.75" thickBot="1"/>
    <row r="35" spans="1:9">
      <c r="A35" s="821" t="s">
        <v>532</v>
      </c>
      <c r="B35" s="611"/>
      <c r="C35" s="611"/>
      <c r="D35" s="541"/>
      <c r="I35" s="68"/>
    </row>
    <row r="36" spans="1:9" ht="15.75" thickBot="1">
      <c r="A36" s="591"/>
      <c r="B36" s="598"/>
      <c r="C36" s="598"/>
      <c r="D36" s="592"/>
      <c r="I36" s="68"/>
    </row>
  </sheetData>
  <mergeCells count="6">
    <mergeCell ref="A35:D36"/>
    <mergeCell ref="A1:H1"/>
    <mergeCell ref="B3:D3"/>
    <mergeCell ref="A30:H30"/>
    <mergeCell ref="A33:D33"/>
    <mergeCell ref="A31:H31"/>
  </mergeCells>
  <hyperlinks>
    <hyperlink ref="A33" location="Begin!A1" display="Start Over"/>
    <hyperlink ref="A35" location="Calendars!A1" display="Back to Payroll Calendars"/>
  </hyperlinks>
  <printOptions horizontalCentered="1"/>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4"/>
  <sheetViews>
    <sheetView zoomScale="115" zoomScaleNormal="115" workbookViewId="0">
      <selection activeCell="AC8" sqref="AC8"/>
    </sheetView>
  </sheetViews>
  <sheetFormatPr defaultRowHeight="12.75"/>
  <cols>
    <col min="1" max="1" width="5.5703125" style="68" customWidth="1"/>
    <col min="2" max="8" width="3.7109375" style="68" customWidth="1"/>
    <col min="9" max="9" width="2.7109375" style="68" customWidth="1"/>
    <col min="10" max="10" width="6.7109375" style="68" customWidth="1"/>
    <col min="11" max="17" width="4.42578125" style="68" customWidth="1"/>
    <col min="18" max="18" width="2.85546875" style="69" customWidth="1"/>
    <col min="19" max="19" width="6" style="68" customWidth="1"/>
    <col min="20" max="27" width="3.7109375" style="68" customWidth="1"/>
    <col min="28" max="28" width="9.140625" style="68"/>
    <col min="29" max="29" width="26.28515625" style="68" bestFit="1" customWidth="1"/>
    <col min="30" max="30" width="9.140625" style="68"/>
    <col min="31" max="31" width="11" style="68" customWidth="1"/>
    <col min="32" max="256" width="9.140625" style="68"/>
    <col min="257" max="257" width="4.140625" style="68" customWidth="1"/>
    <col min="258" max="264" width="3.7109375" style="68" customWidth="1"/>
    <col min="265" max="265" width="2.7109375" style="68" customWidth="1"/>
    <col min="266" max="266" width="4.85546875" style="68" customWidth="1"/>
    <col min="267" max="273" width="4.42578125" style="68" customWidth="1"/>
    <col min="274" max="274" width="2.5703125" style="68" customWidth="1"/>
    <col min="275" max="275" width="4.28515625" style="68" customWidth="1"/>
    <col min="276" max="282" width="3.7109375" style="68" customWidth="1"/>
    <col min="283" max="283" width="2.85546875" style="68" customWidth="1"/>
    <col min="284" max="512" width="9.140625" style="68"/>
    <col min="513" max="513" width="4.140625" style="68" customWidth="1"/>
    <col min="514" max="520" width="3.7109375" style="68" customWidth="1"/>
    <col min="521" max="521" width="2.7109375" style="68" customWidth="1"/>
    <col min="522" max="522" width="4.85546875" style="68" customWidth="1"/>
    <col min="523" max="529" width="4.42578125" style="68" customWidth="1"/>
    <col min="530" max="530" width="2.5703125" style="68" customWidth="1"/>
    <col min="531" max="531" width="4.28515625" style="68" customWidth="1"/>
    <col min="532" max="538" width="3.7109375" style="68" customWidth="1"/>
    <col min="539" max="539" width="2.85546875" style="68" customWidth="1"/>
    <col min="540" max="768" width="9.140625" style="68"/>
    <col min="769" max="769" width="4.140625" style="68" customWidth="1"/>
    <col min="770" max="776" width="3.7109375" style="68" customWidth="1"/>
    <col min="777" max="777" width="2.7109375" style="68" customWidth="1"/>
    <col min="778" max="778" width="4.85546875" style="68" customWidth="1"/>
    <col min="779" max="785" width="4.42578125" style="68" customWidth="1"/>
    <col min="786" max="786" width="2.5703125" style="68" customWidth="1"/>
    <col min="787" max="787" width="4.28515625" style="68" customWidth="1"/>
    <col min="788" max="794" width="3.7109375" style="68" customWidth="1"/>
    <col min="795" max="795" width="2.85546875" style="68" customWidth="1"/>
    <col min="796" max="1024" width="9.140625" style="68"/>
    <col min="1025" max="1025" width="4.140625" style="68" customWidth="1"/>
    <col min="1026" max="1032" width="3.7109375" style="68" customWidth="1"/>
    <col min="1033" max="1033" width="2.7109375" style="68" customWidth="1"/>
    <col min="1034" max="1034" width="4.85546875" style="68" customWidth="1"/>
    <col min="1035" max="1041" width="4.42578125" style="68" customWidth="1"/>
    <col min="1042" max="1042" width="2.5703125" style="68" customWidth="1"/>
    <col min="1043" max="1043" width="4.28515625" style="68" customWidth="1"/>
    <col min="1044" max="1050" width="3.7109375" style="68" customWidth="1"/>
    <col min="1051" max="1051" width="2.85546875" style="68" customWidth="1"/>
    <col min="1052" max="1280" width="9.140625" style="68"/>
    <col min="1281" max="1281" width="4.140625" style="68" customWidth="1"/>
    <col min="1282" max="1288" width="3.7109375" style="68" customWidth="1"/>
    <col min="1289" max="1289" width="2.7109375" style="68" customWidth="1"/>
    <col min="1290" max="1290" width="4.85546875" style="68" customWidth="1"/>
    <col min="1291" max="1297" width="4.42578125" style="68" customWidth="1"/>
    <col min="1298" max="1298" width="2.5703125" style="68" customWidth="1"/>
    <col min="1299" max="1299" width="4.28515625" style="68" customWidth="1"/>
    <col min="1300" max="1306" width="3.7109375" style="68" customWidth="1"/>
    <col min="1307" max="1307" width="2.85546875" style="68" customWidth="1"/>
    <col min="1308" max="1536" width="9.140625" style="68"/>
    <col min="1537" max="1537" width="4.140625" style="68" customWidth="1"/>
    <col min="1538" max="1544" width="3.7109375" style="68" customWidth="1"/>
    <col min="1545" max="1545" width="2.7109375" style="68" customWidth="1"/>
    <col min="1546" max="1546" width="4.85546875" style="68" customWidth="1"/>
    <col min="1547" max="1553" width="4.42578125" style="68" customWidth="1"/>
    <col min="1554" max="1554" width="2.5703125" style="68" customWidth="1"/>
    <col min="1555" max="1555" width="4.28515625" style="68" customWidth="1"/>
    <col min="1556" max="1562" width="3.7109375" style="68" customWidth="1"/>
    <col min="1563" max="1563" width="2.85546875" style="68" customWidth="1"/>
    <col min="1564" max="1792" width="9.140625" style="68"/>
    <col min="1793" max="1793" width="4.140625" style="68" customWidth="1"/>
    <col min="1794" max="1800" width="3.7109375" style="68" customWidth="1"/>
    <col min="1801" max="1801" width="2.7109375" style="68" customWidth="1"/>
    <col min="1802" max="1802" width="4.85546875" style="68" customWidth="1"/>
    <col min="1803" max="1809" width="4.42578125" style="68" customWidth="1"/>
    <col min="1810" max="1810" width="2.5703125" style="68" customWidth="1"/>
    <col min="1811" max="1811" width="4.28515625" style="68" customWidth="1"/>
    <col min="1812" max="1818" width="3.7109375" style="68" customWidth="1"/>
    <col min="1819" max="1819" width="2.85546875" style="68" customWidth="1"/>
    <col min="1820" max="2048" width="9.140625" style="68"/>
    <col min="2049" max="2049" width="4.140625" style="68" customWidth="1"/>
    <col min="2050" max="2056" width="3.7109375" style="68" customWidth="1"/>
    <col min="2057" max="2057" width="2.7109375" style="68" customWidth="1"/>
    <col min="2058" max="2058" width="4.85546875" style="68" customWidth="1"/>
    <col min="2059" max="2065" width="4.42578125" style="68" customWidth="1"/>
    <col min="2066" max="2066" width="2.5703125" style="68" customWidth="1"/>
    <col min="2067" max="2067" width="4.28515625" style="68" customWidth="1"/>
    <col min="2068" max="2074" width="3.7109375" style="68" customWidth="1"/>
    <col min="2075" max="2075" width="2.85546875" style="68" customWidth="1"/>
    <col min="2076" max="2304" width="9.140625" style="68"/>
    <col min="2305" max="2305" width="4.140625" style="68" customWidth="1"/>
    <col min="2306" max="2312" width="3.7109375" style="68" customWidth="1"/>
    <col min="2313" max="2313" width="2.7109375" style="68" customWidth="1"/>
    <col min="2314" max="2314" width="4.85546875" style="68" customWidth="1"/>
    <col min="2315" max="2321" width="4.42578125" style="68" customWidth="1"/>
    <col min="2322" max="2322" width="2.5703125" style="68" customWidth="1"/>
    <col min="2323" max="2323" width="4.28515625" style="68" customWidth="1"/>
    <col min="2324" max="2330" width="3.7109375" style="68" customWidth="1"/>
    <col min="2331" max="2331" width="2.85546875" style="68" customWidth="1"/>
    <col min="2332" max="2560" width="9.140625" style="68"/>
    <col min="2561" max="2561" width="4.140625" style="68" customWidth="1"/>
    <col min="2562" max="2568" width="3.7109375" style="68" customWidth="1"/>
    <col min="2569" max="2569" width="2.7109375" style="68" customWidth="1"/>
    <col min="2570" max="2570" width="4.85546875" style="68" customWidth="1"/>
    <col min="2571" max="2577" width="4.42578125" style="68" customWidth="1"/>
    <col min="2578" max="2578" width="2.5703125" style="68" customWidth="1"/>
    <col min="2579" max="2579" width="4.28515625" style="68" customWidth="1"/>
    <col min="2580" max="2586" width="3.7109375" style="68" customWidth="1"/>
    <col min="2587" max="2587" width="2.85546875" style="68" customWidth="1"/>
    <col min="2588" max="2816" width="9.140625" style="68"/>
    <col min="2817" max="2817" width="4.140625" style="68" customWidth="1"/>
    <col min="2818" max="2824" width="3.7109375" style="68" customWidth="1"/>
    <col min="2825" max="2825" width="2.7109375" style="68" customWidth="1"/>
    <col min="2826" max="2826" width="4.85546875" style="68" customWidth="1"/>
    <col min="2827" max="2833" width="4.42578125" style="68" customWidth="1"/>
    <col min="2834" max="2834" width="2.5703125" style="68" customWidth="1"/>
    <col min="2835" max="2835" width="4.28515625" style="68" customWidth="1"/>
    <col min="2836" max="2842" width="3.7109375" style="68" customWidth="1"/>
    <col min="2843" max="2843" width="2.85546875" style="68" customWidth="1"/>
    <col min="2844" max="3072" width="9.140625" style="68"/>
    <col min="3073" max="3073" width="4.140625" style="68" customWidth="1"/>
    <col min="3074" max="3080" width="3.7109375" style="68" customWidth="1"/>
    <col min="3081" max="3081" width="2.7109375" style="68" customWidth="1"/>
    <col min="3082" max="3082" width="4.85546875" style="68" customWidth="1"/>
    <col min="3083" max="3089" width="4.42578125" style="68" customWidth="1"/>
    <col min="3090" max="3090" width="2.5703125" style="68" customWidth="1"/>
    <col min="3091" max="3091" width="4.28515625" style="68" customWidth="1"/>
    <col min="3092" max="3098" width="3.7109375" style="68" customWidth="1"/>
    <col min="3099" max="3099" width="2.85546875" style="68" customWidth="1"/>
    <col min="3100" max="3328" width="9.140625" style="68"/>
    <col min="3329" max="3329" width="4.140625" style="68" customWidth="1"/>
    <col min="3330" max="3336" width="3.7109375" style="68" customWidth="1"/>
    <col min="3337" max="3337" width="2.7109375" style="68" customWidth="1"/>
    <col min="3338" max="3338" width="4.85546875" style="68" customWidth="1"/>
    <col min="3339" max="3345" width="4.42578125" style="68" customWidth="1"/>
    <col min="3346" max="3346" width="2.5703125" style="68" customWidth="1"/>
    <col min="3347" max="3347" width="4.28515625" style="68" customWidth="1"/>
    <col min="3348" max="3354" width="3.7109375" style="68" customWidth="1"/>
    <col min="3355" max="3355" width="2.85546875" style="68" customWidth="1"/>
    <col min="3356" max="3584" width="9.140625" style="68"/>
    <col min="3585" max="3585" width="4.140625" style="68" customWidth="1"/>
    <col min="3586" max="3592" width="3.7109375" style="68" customWidth="1"/>
    <col min="3593" max="3593" width="2.7109375" style="68" customWidth="1"/>
    <col min="3594" max="3594" width="4.85546875" style="68" customWidth="1"/>
    <col min="3595" max="3601" width="4.42578125" style="68" customWidth="1"/>
    <col min="3602" max="3602" width="2.5703125" style="68" customWidth="1"/>
    <col min="3603" max="3603" width="4.28515625" style="68" customWidth="1"/>
    <col min="3604" max="3610" width="3.7109375" style="68" customWidth="1"/>
    <col min="3611" max="3611" width="2.85546875" style="68" customWidth="1"/>
    <col min="3612" max="3840" width="9.140625" style="68"/>
    <col min="3841" max="3841" width="4.140625" style="68" customWidth="1"/>
    <col min="3842" max="3848" width="3.7109375" style="68" customWidth="1"/>
    <col min="3849" max="3849" width="2.7109375" style="68" customWidth="1"/>
    <col min="3850" max="3850" width="4.85546875" style="68" customWidth="1"/>
    <col min="3851" max="3857" width="4.42578125" style="68" customWidth="1"/>
    <col min="3858" max="3858" width="2.5703125" style="68" customWidth="1"/>
    <col min="3859" max="3859" width="4.28515625" style="68" customWidth="1"/>
    <col min="3860" max="3866" width="3.7109375" style="68" customWidth="1"/>
    <col min="3867" max="3867" width="2.85546875" style="68" customWidth="1"/>
    <col min="3868" max="4096" width="9.140625" style="68"/>
    <col min="4097" max="4097" width="4.140625" style="68" customWidth="1"/>
    <col min="4098" max="4104" width="3.7109375" style="68" customWidth="1"/>
    <col min="4105" max="4105" width="2.7109375" style="68" customWidth="1"/>
    <col min="4106" max="4106" width="4.85546875" style="68" customWidth="1"/>
    <col min="4107" max="4113" width="4.42578125" style="68" customWidth="1"/>
    <col min="4114" max="4114" width="2.5703125" style="68" customWidth="1"/>
    <col min="4115" max="4115" width="4.28515625" style="68" customWidth="1"/>
    <col min="4116" max="4122" width="3.7109375" style="68" customWidth="1"/>
    <col min="4123" max="4123" width="2.85546875" style="68" customWidth="1"/>
    <col min="4124" max="4352" width="9.140625" style="68"/>
    <col min="4353" max="4353" width="4.140625" style="68" customWidth="1"/>
    <col min="4354" max="4360" width="3.7109375" style="68" customWidth="1"/>
    <col min="4361" max="4361" width="2.7109375" style="68" customWidth="1"/>
    <col min="4362" max="4362" width="4.85546875" style="68" customWidth="1"/>
    <col min="4363" max="4369" width="4.42578125" style="68" customWidth="1"/>
    <col min="4370" max="4370" width="2.5703125" style="68" customWidth="1"/>
    <col min="4371" max="4371" width="4.28515625" style="68" customWidth="1"/>
    <col min="4372" max="4378" width="3.7109375" style="68" customWidth="1"/>
    <col min="4379" max="4379" width="2.85546875" style="68" customWidth="1"/>
    <col min="4380" max="4608" width="9.140625" style="68"/>
    <col min="4609" max="4609" width="4.140625" style="68" customWidth="1"/>
    <col min="4610" max="4616" width="3.7109375" style="68" customWidth="1"/>
    <col min="4617" max="4617" width="2.7109375" style="68" customWidth="1"/>
    <col min="4618" max="4618" width="4.85546875" style="68" customWidth="1"/>
    <col min="4619" max="4625" width="4.42578125" style="68" customWidth="1"/>
    <col min="4626" max="4626" width="2.5703125" style="68" customWidth="1"/>
    <col min="4627" max="4627" width="4.28515625" style="68" customWidth="1"/>
    <col min="4628" max="4634" width="3.7109375" style="68" customWidth="1"/>
    <col min="4635" max="4635" width="2.85546875" style="68" customWidth="1"/>
    <col min="4636" max="4864" width="9.140625" style="68"/>
    <col min="4865" max="4865" width="4.140625" style="68" customWidth="1"/>
    <col min="4866" max="4872" width="3.7109375" style="68" customWidth="1"/>
    <col min="4873" max="4873" width="2.7109375" style="68" customWidth="1"/>
    <col min="4874" max="4874" width="4.85546875" style="68" customWidth="1"/>
    <col min="4875" max="4881" width="4.42578125" style="68" customWidth="1"/>
    <col min="4882" max="4882" width="2.5703125" style="68" customWidth="1"/>
    <col min="4883" max="4883" width="4.28515625" style="68" customWidth="1"/>
    <col min="4884" max="4890" width="3.7109375" style="68" customWidth="1"/>
    <col min="4891" max="4891" width="2.85546875" style="68" customWidth="1"/>
    <col min="4892" max="5120" width="9.140625" style="68"/>
    <col min="5121" max="5121" width="4.140625" style="68" customWidth="1"/>
    <col min="5122" max="5128" width="3.7109375" style="68" customWidth="1"/>
    <col min="5129" max="5129" width="2.7109375" style="68" customWidth="1"/>
    <col min="5130" max="5130" width="4.85546875" style="68" customWidth="1"/>
    <col min="5131" max="5137" width="4.42578125" style="68" customWidth="1"/>
    <col min="5138" max="5138" width="2.5703125" style="68" customWidth="1"/>
    <col min="5139" max="5139" width="4.28515625" style="68" customWidth="1"/>
    <col min="5140" max="5146" width="3.7109375" style="68" customWidth="1"/>
    <col min="5147" max="5147" width="2.85546875" style="68" customWidth="1"/>
    <col min="5148" max="5376" width="9.140625" style="68"/>
    <col min="5377" max="5377" width="4.140625" style="68" customWidth="1"/>
    <col min="5378" max="5384" width="3.7109375" style="68" customWidth="1"/>
    <col min="5385" max="5385" width="2.7109375" style="68" customWidth="1"/>
    <col min="5386" max="5386" width="4.85546875" style="68" customWidth="1"/>
    <col min="5387" max="5393" width="4.42578125" style="68" customWidth="1"/>
    <col min="5394" max="5394" width="2.5703125" style="68" customWidth="1"/>
    <col min="5395" max="5395" width="4.28515625" style="68" customWidth="1"/>
    <col min="5396" max="5402" width="3.7109375" style="68" customWidth="1"/>
    <col min="5403" max="5403" width="2.85546875" style="68" customWidth="1"/>
    <col min="5404" max="5632" width="9.140625" style="68"/>
    <col min="5633" max="5633" width="4.140625" style="68" customWidth="1"/>
    <col min="5634" max="5640" width="3.7109375" style="68" customWidth="1"/>
    <col min="5641" max="5641" width="2.7109375" style="68" customWidth="1"/>
    <col min="5642" max="5642" width="4.85546875" style="68" customWidth="1"/>
    <col min="5643" max="5649" width="4.42578125" style="68" customWidth="1"/>
    <col min="5650" max="5650" width="2.5703125" style="68" customWidth="1"/>
    <col min="5651" max="5651" width="4.28515625" style="68" customWidth="1"/>
    <col min="5652" max="5658" width="3.7109375" style="68" customWidth="1"/>
    <col min="5659" max="5659" width="2.85546875" style="68" customWidth="1"/>
    <col min="5660" max="5888" width="9.140625" style="68"/>
    <col min="5889" max="5889" width="4.140625" style="68" customWidth="1"/>
    <col min="5890" max="5896" width="3.7109375" style="68" customWidth="1"/>
    <col min="5897" max="5897" width="2.7109375" style="68" customWidth="1"/>
    <col min="5898" max="5898" width="4.85546875" style="68" customWidth="1"/>
    <col min="5899" max="5905" width="4.42578125" style="68" customWidth="1"/>
    <col min="5906" max="5906" width="2.5703125" style="68" customWidth="1"/>
    <col min="5907" max="5907" width="4.28515625" style="68" customWidth="1"/>
    <col min="5908" max="5914" width="3.7109375" style="68" customWidth="1"/>
    <col min="5915" max="5915" width="2.85546875" style="68" customWidth="1"/>
    <col min="5916" max="6144" width="9.140625" style="68"/>
    <col min="6145" max="6145" width="4.140625" style="68" customWidth="1"/>
    <col min="6146" max="6152" width="3.7109375" style="68" customWidth="1"/>
    <col min="6153" max="6153" width="2.7109375" style="68" customWidth="1"/>
    <col min="6154" max="6154" width="4.85546875" style="68" customWidth="1"/>
    <col min="6155" max="6161" width="4.42578125" style="68" customWidth="1"/>
    <col min="6162" max="6162" width="2.5703125" style="68" customWidth="1"/>
    <col min="6163" max="6163" width="4.28515625" style="68" customWidth="1"/>
    <col min="6164" max="6170" width="3.7109375" style="68" customWidth="1"/>
    <col min="6171" max="6171" width="2.85546875" style="68" customWidth="1"/>
    <col min="6172" max="6400" width="9.140625" style="68"/>
    <col min="6401" max="6401" width="4.140625" style="68" customWidth="1"/>
    <col min="6402" max="6408" width="3.7109375" style="68" customWidth="1"/>
    <col min="6409" max="6409" width="2.7109375" style="68" customWidth="1"/>
    <col min="6410" max="6410" width="4.85546875" style="68" customWidth="1"/>
    <col min="6411" max="6417" width="4.42578125" style="68" customWidth="1"/>
    <col min="6418" max="6418" width="2.5703125" style="68" customWidth="1"/>
    <col min="6419" max="6419" width="4.28515625" style="68" customWidth="1"/>
    <col min="6420" max="6426" width="3.7109375" style="68" customWidth="1"/>
    <col min="6427" max="6427" width="2.85546875" style="68" customWidth="1"/>
    <col min="6428" max="6656" width="9.140625" style="68"/>
    <col min="6657" max="6657" width="4.140625" style="68" customWidth="1"/>
    <col min="6658" max="6664" width="3.7109375" style="68" customWidth="1"/>
    <col min="6665" max="6665" width="2.7109375" style="68" customWidth="1"/>
    <col min="6666" max="6666" width="4.85546875" style="68" customWidth="1"/>
    <col min="6667" max="6673" width="4.42578125" style="68" customWidth="1"/>
    <col min="6674" max="6674" width="2.5703125" style="68" customWidth="1"/>
    <col min="6675" max="6675" width="4.28515625" style="68" customWidth="1"/>
    <col min="6676" max="6682" width="3.7109375" style="68" customWidth="1"/>
    <col min="6683" max="6683" width="2.85546875" style="68" customWidth="1"/>
    <col min="6684" max="6912" width="9.140625" style="68"/>
    <col min="6913" max="6913" width="4.140625" style="68" customWidth="1"/>
    <col min="6914" max="6920" width="3.7109375" style="68" customWidth="1"/>
    <col min="6921" max="6921" width="2.7109375" style="68" customWidth="1"/>
    <col min="6922" max="6922" width="4.85546875" style="68" customWidth="1"/>
    <col min="6923" max="6929" width="4.42578125" style="68" customWidth="1"/>
    <col min="6930" max="6930" width="2.5703125" style="68" customWidth="1"/>
    <col min="6931" max="6931" width="4.28515625" style="68" customWidth="1"/>
    <col min="6932" max="6938" width="3.7109375" style="68" customWidth="1"/>
    <col min="6939" max="6939" width="2.85546875" style="68" customWidth="1"/>
    <col min="6940" max="7168" width="9.140625" style="68"/>
    <col min="7169" max="7169" width="4.140625" style="68" customWidth="1"/>
    <col min="7170" max="7176" width="3.7109375" style="68" customWidth="1"/>
    <col min="7177" max="7177" width="2.7109375" style="68" customWidth="1"/>
    <col min="7178" max="7178" width="4.85546875" style="68" customWidth="1"/>
    <col min="7179" max="7185" width="4.42578125" style="68" customWidth="1"/>
    <col min="7186" max="7186" width="2.5703125" style="68" customWidth="1"/>
    <col min="7187" max="7187" width="4.28515625" style="68" customWidth="1"/>
    <col min="7188" max="7194" width="3.7109375" style="68" customWidth="1"/>
    <col min="7195" max="7195" width="2.85546875" style="68" customWidth="1"/>
    <col min="7196" max="7424" width="9.140625" style="68"/>
    <col min="7425" max="7425" width="4.140625" style="68" customWidth="1"/>
    <col min="7426" max="7432" width="3.7109375" style="68" customWidth="1"/>
    <col min="7433" max="7433" width="2.7109375" style="68" customWidth="1"/>
    <col min="7434" max="7434" width="4.85546875" style="68" customWidth="1"/>
    <col min="7435" max="7441" width="4.42578125" style="68" customWidth="1"/>
    <col min="7442" max="7442" width="2.5703125" style="68" customWidth="1"/>
    <col min="7443" max="7443" width="4.28515625" style="68" customWidth="1"/>
    <col min="7444" max="7450" width="3.7109375" style="68" customWidth="1"/>
    <col min="7451" max="7451" width="2.85546875" style="68" customWidth="1"/>
    <col min="7452" max="7680" width="9.140625" style="68"/>
    <col min="7681" max="7681" width="4.140625" style="68" customWidth="1"/>
    <col min="7682" max="7688" width="3.7109375" style="68" customWidth="1"/>
    <col min="7689" max="7689" width="2.7109375" style="68" customWidth="1"/>
    <col min="7690" max="7690" width="4.85546875" style="68" customWidth="1"/>
    <col min="7691" max="7697" width="4.42578125" style="68" customWidth="1"/>
    <col min="7698" max="7698" width="2.5703125" style="68" customWidth="1"/>
    <col min="7699" max="7699" width="4.28515625" style="68" customWidth="1"/>
    <col min="7700" max="7706" width="3.7109375" style="68" customWidth="1"/>
    <col min="7707" max="7707" width="2.85546875" style="68" customWidth="1"/>
    <col min="7708" max="7936" width="9.140625" style="68"/>
    <col min="7937" max="7937" width="4.140625" style="68" customWidth="1"/>
    <col min="7938" max="7944" width="3.7109375" style="68" customWidth="1"/>
    <col min="7945" max="7945" width="2.7109375" style="68" customWidth="1"/>
    <col min="7946" max="7946" width="4.85546875" style="68" customWidth="1"/>
    <col min="7947" max="7953" width="4.42578125" style="68" customWidth="1"/>
    <col min="7954" max="7954" width="2.5703125" style="68" customWidth="1"/>
    <col min="7955" max="7955" width="4.28515625" style="68" customWidth="1"/>
    <col min="7956" max="7962" width="3.7109375" style="68" customWidth="1"/>
    <col min="7963" max="7963" width="2.85546875" style="68" customWidth="1"/>
    <col min="7964" max="8192" width="9.140625" style="68"/>
    <col min="8193" max="8193" width="4.140625" style="68" customWidth="1"/>
    <col min="8194" max="8200" width="3.7109375" style="68" customWidth="1"/>
    <col min="8201" max="8201" width="2.7109375" style="68" customWidth="1"/>
    <col min="8202" max="8202" width="4.85546875" style="68" customWidth="1"/>
    <col min="8203" max="8209" width="4.42578125" style="68" customWidth="1"/>
    <col min="8210" max="8210" width="2.5703125" style="68" customWidth="1"/>
    <col min="8211" max="8211" width="4.28515625" style="68" customWidth="1"/>
    <col min="8212" max="8218" width="3.7109375" style="68" customWidth="1"/>
    <col min="8219" max="8219" width="2.85546875" style="68" customWidth="1"/>
    <col min="8220" max="8448" width="9.140625" style="68"/>
    <col min="8449" max="8449" width="4.140625" style="68" customWidth="1"/>
    <col min="8450" max="8456" width="3.7109375" style="68" customWidth="1"/>
    <col min="8457" max="8457" width="2.7109375" style="68" customWidth="1"/>
    <col min="8458" max="8458" width="4.85546875" style="68" customWidth="1"/>
    <col min="8459" max="8465" width="4.42578125" style="68" customWidth="1"/>
    <col min="8466" max="8466" width="2.5703125" style="68" customWidth="1"/>
    <col min="8467" max="8467" width="4.28515625" style="68" customWidth="1"/>
    <col min="8468" max="8474" width="3.7109375" style="68" customWidth="1"/>
    <col min="8475" max="8475" width="2.85546875" style="68" customWidth="1"/>
    <col min="8476" max="8704" width="9.140625" style="68"/>
    <col min="8705" max="8705" width="4.140625" style="68" customWidth="1"/>
    <col min="8706" max="8712" width="3.7109375" style="68" customWidth="1"/>
    <col min="8713" max="8713" width="2.7109375" style="68" customWidth="1"/>
    <col min="8714" max="8714" width="4.85546875" style="68" customWidth="1"/>
    <col min="8715" max="8721" width="4.42578125" style="68" customWidth="1"/>
    <col min="8722" max="8722" width="2.5703125" style="68" customWidth="1"/>
    <col min="8723" max="8723" width="4.28515625" style="68" customWidth="1"/>
    <col min="8724" max="8730" width="3.7109375" style="68" customWidth="1"/>
    <col min="8731" max="8731" width="2.85546875" style="68" customWidth="1"/>
    <col min="8732" max="8960" width="9.140625" style="68"/>
    <col min="8961" max="8961" width="4.140625" style="68" customWidth="1"/>
    <col min="8962" max="8968" width="3.7109375" style="68" customWidth="1"/>
    <col min="8969" max="8969" width="2.7109375" style="68" customWidth="1"/>
    <col min="8970" max="8970" width="4.85546875" style="68" customWidth="1"/>
    <col min="8971" max="8977" width="4.42578125" style="68" customWidth="1"/>
    <col min="8978" max="8978" width="2.5703125" style="68" customWidth="1"/>
    <col min="8979" max="8979" width="4.28515625" style="68" customWidth="1"/>
    <col min="8980" max="8986" width="3.7109375" style="68" customWidth="1"/>
    <col min="8987" max="8987" width="2.85546875" style="68" customWidth="1"/>
    <col min="8988" max="9216" width="9.140625" style="68"/>
    <col min="9217" max="9217" width="4.140625" style="68" customWidth="1"/>
    <col min="9218" max="9224" width="3.7109375" style="68" customWidth="1"/>
    <col min="9225" max="9225" width="2.7109375" style="68" customWidth="1"/>
    <col min="9226" max="9226" width="4.85546875" style="68" customWidth="1"/>
    <col min="9227" max="9233" width="4.42578125" style="68" customWidth="1"/>
    <col min="9234" max="9234" width="2.5703125" style="68" customWidth="1"/>
    <col min="9235" max="9235" width="4.28515625" style="68" customWidth="1"/>
    <col min="9236" max="9242" width="3.7109375" style="68" customWidth="1"/>
    <col min="9243" max="9243" width="2.85546875" style="68" customWidth="1"/>
    <col min="9244" max="9472" width="9.140625" style="68"/>
    <col min="9473" max="9473" width="4.140625" style="68" customWidth="1"/>
    <col min="9474" max="9480" width="3.7109375" style="68" customWidth="1"/>
    <col min="9481" max="9481" width="2.7109375" style="68" customWidth="1"/>
    <col min="9482" max="9482" width="4.85546875" style="68" customWidth="1"/>
    <col min="9483" max="9489" width="4.42578125" style="68" customWidth="1"/>
    <col min="9490" max="9490" width="2.5703125" style="68" customWidth="1"/>
    <col min="9491" max="9491" width="4.28515625" style="68" customWidth="1"/>
    <col min="9492" max="9498" width="3.7109375" style="68" customWidth="1"/>
    <col min="9499" max="9499" width="2.85546875" style="68" customWidth="1"/>
    <col min="9500" max="9728" width="9.140625" style="68"/>
    <col min="9729" max="9729" width="4.140625" style="68" customWidth="1"/>
    <col min="9730" max="9736" width="3.7109375" style="68" customWidth="1"/>
    <col min="9737" max="9737" width="2.7109375" style="68" customWidth="1"/>
    <col min="9738" max="9738" width="4.85546875" style="68" customWidth="1"/>
    <col min="9739" max="9745" width="4.42578125" style="68" customWidth="1"/>
    <col min="9746" max="9746" width="2.5703125" style="68" customWidth="1"/>
    <col min="9747" max="9747" width="4.28515625" style="68" customWidth="1"/>
    <col min="9748" max="9754" width="3.7109375" style="68" customWidth="1"/>
    <col min="9755" max="9755" width="2.85546875" style="68" customWidth="1"/>
    <col min="9756" max="9984" width="9.140625" style="68"/>
    <col min="9985" max="9985" width="4.140625" style="68" customWidth="1"/>
    <col min="9986" max="9992" width="3.7109375" style="68" customWidth="1"/>
    <col min="9993" max="9993" width="2.7109375" style="68" customWidth="1"/>
    <col min="9994" max="9994" width="4.85546875" style="68" customWidth="1"/>
    <col min="9995" max="10001" width="4.42578125" style="68" customWidth="1"/>
    <col min="10002" max="10002" width="2.5703125" style="68" customWidth="1"/>
    <col min="10003" max="10003" width="4.28515625" style="68" customWidth="1"/>
    <col min="10004" max="10010" width="3.7109375" style="68" customWidth="1"/>
    <col min="10011" max="10011" width="2.85546875" style="68" customWidth="1"/>
    <col min="10012" max="10240" width="9.140625" style="68"/>
    <col min="10241" max="10241" width="4.140625" style="68" customWidth="1"/>
    <col min="10242" max="10248" width="3.7109375" style="68" customWidth="1"/>
    <col min="10249" max="10249" width="2.7109375" style="68" customWidth="1"/>
    <col min="10250" max="10250" width="4.85546875" style="68" customWidth="1"/>
    <col min="10251" max="10257" width="4.42578125" style="68" customWidth="1"/>
    <col min="10258" max="10258" width="2.5703125" style="68" customWidth="1"/>
    <col min="10259" max="10259" width="4.28515625" style="68" customWidth="1"/>
    <col min="10260" max="10266" width="3.7109375" style="68" customWidth="1"/>
    <col min="10267" max="10267" width="2.85546875" style="68" customWidth="1"/>
    <col min="10268" max="10496" width="9.140625" style="68"/>
    <col min="10497" max="10497" width="4.140625" style="68" customWidth="1"/>
    <col min="10498" max="10504" width="3.7109375" style="68" customWidth="1"/>
    <col min="10505" max="10505" width="2.7109375" style="68" customWidth="1"/>
    <col min="10506" max="10506" width="4.85546875" style="68" customWidth="1"/>
    <col min="10507" max="10513" width="4.42578125" style="68" customWidth="1"/>
    <col min="10514" max="10514" width="2.5703125" style="68" customWidth="1"/>
    <col min="10515" max="10515" width="4.28515625" style="68" customWidth="1"/>
    <col min="10516" max="10522" width="3.7109375" style="68" customWidth="1"/>
    <col min="10523" max="10523" width="2.85546875" style="68" customWidth="1"/>
    <col min="10524" max="10752" width="9.140625" style="68"/>
    <col min="10753" max="10753" width="4.140625" style="68" customWidth="1"/>
    <col min="10754" max="10760" width="3.7109375" style="68" customWidth="1"/>
    <col min="10761" max="10761" width="2.7109375" style="68" customWidth="1"/>
    <col min="10762" max="10762" width="4.85546875" style="68" customWidth="1"/>
    <col min="10763" max="10769" width="4.42578125" style="68" customWidth="1"/>
    <col min="10770" max="10770" width="2.5703125" style="68" customWidth="1"/>
    <col min="10771" max="10771" width="4.28515625" style="68" customWidth="1"/>
    <col min="10772" max="10778" width="3.7109375" style="68" customWidth="1"/>
    <col min="10779" max="10779" width="2.85546875" style="68" customWidth="1"/>
    <col min="10780" max="11008" width="9.140625" style="68"/>
    <col min="11009" max="11009" width="4.140625" style="68" customWidth="1"/>
    <col min="11010" max="11016" width="3.7109375" style="68" customWidth="1"/>
    <col min="11017" max="11017" width="2.7109375" style="68" customWidth="1"/>
    <col min="11018" max="11018" width="4.85546875" style="68" customWidth="1"/>
    <col min="11019" max="11025" width="4.42578125" style="68" customWidth="1"/>
    <col min="11026" max="11026" width="2.5703125" style="68" customWidth="1"/>
    <col min="11027" max="11027" width="4.28515625" style="68" customWidth="1"/>
    <col min="11028" max="11034" width="3.7109375" style="68" customWidth="1"/>
    <col min="11035" max="11035" width="2.85546875" style="68" customWidth="1"/>
    <col min="11036" max="11264" width="9.140625" style="68"/>
    <col min="11265" max="11265" width="4.140625" style="68" customWidth="1"/>
    <col min="11266" max="11272" width="3.7109375" style="68" customWidth="1"/>
    <col min="11273" max="11273" width="2.7109375" style="68" customWidth="1"/>
    <col min="11274" max="11274" width="4.85546875" style="68" customWidth="1"/>
    <col min="11275" max="11281" width="4.42578125" style="68" customWidth="1"/>
    <col min="11282" max="11282" width="2.5703125" style="68" customWidth="1"/>
    <col min="11283" max="11283" width="4.28515625" style="68" customWidth="1"/>
    <col min="11284" max="11290" width="3.7109375" style="68" customWidth="1"/>
    <col min="11291" max="11291" width="2.85546875" style="68" customWidth="1"/>
    <col min="11292" max="11520" width="9.140625" style="68"/>
    <col min="11521" max="11521" width="4.140625" style="68" customWidth="1"/>
    <col min="11522" max="11528" width="3.7109375" style="68" customWidth="1"/>
    <col min="11529" max="11529" width="2.7109375" style="68" customWidth="1"/>
    <col min="11530" max="11530" width="4.85546875" style="68" customWidth="1"/>
    <col min="11531" max="11537" width="4.42578125" style="68" customWidth="1"/>
    <col min="11538" max="11538" width="2.5703125" style="68" customWidth="1"/>
    <col min="11539" max="11539" width="4.28515625" style="68" customWidth="1"/>
    <col min="11540" max="11546" width="3.7109375" style="68" customWidth="1"/>
    <col min="11547" max="11547" width="2.85546875" style="68" customWidth="1"/>
    <col min="11548" max="11776" width="9.140625" style="68"/>
    <col min="11777" max="11777" width="4.140625" style="68" customWidth="1"/>
    <col min="11778" max="11784" width="3.7109375" style="68" customWidth="1"/>
    <col min="11785" max="11785" width="2.7109375" style="68" customWidth="1"/>
    <col min="11786" max="11786" width="4.85546875" style="68" customWidth="1"/>
    <col min="11787" max="11793" width="4.42578125" style="68" customWidth="1"/>
    <col min="11794" max="11794" width="2.5703125" style="68" customWidth="1"/>
    <col min="11795" max="11795" width="4.28515625" style="68" customWidth="1"/>
    <col min="11796" max="11802" width="3.7109375" style="68" customWidth="1"/>
    <col min="11803" max="11803" width="2.85546875" style="68" customWidth="1"/>
    <col min="11804" max="12032" width="9.140625" style="68"/>
    <col min="12033" max="12033" width="4.140625" style="68" customWidth="1"/>
    <col min="12034" max="12040" width="3.7109375" style="68" customWidth="1"/>
    <col min="12041" max="12041" width="2.7109375" style="68" customWidth="1"/>
    <col min="12042" max="12042" width="4.85546875" style="68" customWidth="1"/>
    <col min="12043" max="12049" width="4.42578125" style="68" customWidth="1"/>
    <col min="12050" max="12050" width="2.5703125" style="68" customWidth="1"/>
    <col min="12051" max="12051" width="4.28515625" style="68" customWidth="1"/>
    <col min="12052" max="12058" width="3.7109375" style="68" customWidth="1"/>
    <col min="12059" max="12059" width="2.85546875" style="68" customWidth="1"/>
    <col min="12060" max="12288" width="9.140625" style="68"/>
    <col min="12289" max="12289" width="4.140625" style="68" customWidth="1"/>
    <col min="12290" max="12296" width="3.7109375" style="68" customWidth="1"/>
    <col min="12297" max="12297" width="2.7109375" style="68" customWidth="1"/>
    <col min="12298" max="12298" width="4.85546875" style="68" customWidth="1"/>
    <col min="12299" max="12305" width="4.42578125" style="68" customWidth="1"/>
    <col min="12306" max="12306" width="2.5703125" style="68" customWidth="1"/>
    <col min="12307" max="12307" width="4.28515625" style="68" customWidth="1"/>
    <col min="12308" max="12314" width="3.7109375" style="68" customWidth="1"/>
    <col min="12315" max="12315" width="2.85546875" style="68" customWidth="1"/>
    <col min="12316" max="12544" width="9.140625" style="68"/>
    <col min="12545" max="12545" width="4.140625" style="68" customWidth="1"/>
    <col min="12546" max="12552" width="3.7109375" style="68" customWidth="1"/>
    <col min="12553" max="12553" width="2.7109375" style="68" customWidth="1"/>
    <col min="12554" max="12554" width="4.85546875" style="68" customWidth="1"/>
    <col min="12555" max="12561" width="4.42578125" style="68" customWidth="1"/>
    <col min="12562" max="12562" width="2.5703125" style="68" customWidth="1"/>
    <col min="12563" max="12563" width="4.28515625" style="68" customWidth="1"/>
    <col min="12564" max="12570" width="3.7109375" style="68" customWidth="1"/>
    <col min="12571" max="12571" width="2.85546875" style="68" customWidth="1"/>
    <col min="12572" max="12800" width="9.140625" style="68"/>
    <col min="12801" max="12801" width="4.140625" style="68" customWidth="1"/>
    <col min="12802" max="12808" width="3.7109375" style="68" customWidth="1"/>
    <col min="12809" max="12809" width="2.7109375" style="68" customWidth="1"/>
    <col min="12810" max="12810" width="4.85546875" style="68" customWidth="1"/>
    <col min="12811" max="12817" width="4.42578125" style="68" customWidth="1"/>
    <col min="12818" max="12818" width="2.5703125" style="68" customWidth="1"/>
    <col min="12819" max="12819" width="4.28515625" style="68" customWidth="1"/>
    <col min="12820" max="12826" width="3.7109375" style="68" customWidth="1"/>
    <col min="12827" max="12827" width="2.85546875" style="68" customWidth="1"/>
    <col min="12828" max="13056" width="9.140625" style="68"/>
    <col min="13057" max="13057" width="4.140625" style="68" customWidth="1"/>
    <col min="13058" max="13064" width="3.7109375" style="68" customWidth="1"/>
    <col min="13065" max="13065" width="2.7109375" style="68" customWidth="1"/>
    <col min="13066" max="13066" width="4.85546875" style="68" customWidth="1"/>
    <col min="13067" max="13073" width="4.42578125" style="68" customWidth="1"/>
    <col min="13074" max="13074" width="2.5703125" style="68" customWidth="1"/>
    <col min="13075" max="13075" width="4.28515625" style="68" customWidth="1"/>
    <col min="13076" max="13082" width="3.7109375" style="68" customWidth="1"/>
    <col min="13083" max="13083" width="2.85546875" style="68" customWidth="1"/>
    <col min="13084" max="13312" width="9.140625" style="68"/>
    <col min="13313" max="13313" width="4.140625" style="68" customWidth="1"/>
    <col min="13314" max="13320" width="3.7109375" style="68" customWidth="1"/>
    <col min="13321" max="13321" width="2.7109375" style="68" customWidth="1"/>
    <col min="13322" max="13322" width="4.85546875" style="68" customWidth="1"/>
    <col min="13323" max="13329" width="4.42578125" style="68" customWidth="1"/>
    <col min="13330" max="13330" width="2.5703125" style="68" customWidth="1"/>
    <col min="13331" max="13331" width="4.28515625" style="68" customWidth="1"/>
    <col min="13332" max="13338" width="3.7109375" style="68" customWidth="1"/>
    <col min="13339" max="13339" width="2.85546875" style="68" customWidth="1"/>
    <col min="13340" max="13568" width="9.140625" style="68"/>
    <col min="13569" max="13569" width="4.140625" style="68" customWidth="1"/>
    <col min="13570" max="13576" width="3.7109375" style="68" customWidth="1"/>
    <col min="13577" max="13577" width="2.7109375" style="68" customWidth="1"/>
    <col min="13578" max="13578" width="4.85546875" style="68" customWidth="1"/>
    <col min="13579" max="13585" width="4.42578125" style="68" customWidth="1"/>
    <col min="13586" max="13586" width="2.5703125" style="68" customWidth="1"/>
    <col min="13587" max="13587" width="4.28515625" style="68" customWidth="1"/>
    <col min="13588" max="13594" width="3.7109375" style="68" customWidth="1"/>
    <col min="13595" max="13595" width="2.85546875" style="68" customWidth="1"/>
    <col min="13596" max="13824" width="9.140625" style="68"/>
    <col min="13825" max="13825" width="4.140625" style="68" customWidth="1"/>
    <col min="13826" max="13832" width="3.7109375" style="68" customWidth="1"/>
    <col min="13833" max="13833" width="2.7109375" style="68" customWidth="1"/>
    <col min="13834" max="13834" width="4.85546875" style="68" customWidth="1"/>
    <col min="13835" max="13841" width="4.42578125" style="68" customWidth="1"/>
    <col min="13842" max="13842" width="2.5703125" style="68" customWidth="1"/>
    <col min="13843" max="13843" width="4.28515625" style="68" customWidth="1"/>
    <col min="13844" max="13850" width="3.7109375" style="68" customWidth="1"/>
    <col min="13851" max="13851" width="2.85546875" style="68" customWidth="1"/>
    <col min="13852" max="14080" width="9.140625" style="68"/>
    <col min="14081" max="14081" width="4.140625" style="68" customWidth="1"/>
    <col min="14082" max="14088" width="3.7109375" style="68" customWidth="1"/>
    <col min="14089" max="14089" width="2.7109375" style="68" customWidth="1"/>
    <col min="14090" max="14090" width="4.85546875" style="68" customWidth="1"/>
    <col min="14091" max="14097" width="4.42578125" style="68" customWidth="1"/>
    <col min="14098" max="14098" width="2.5703125" style="68" customWidth="1"/>
    <col min="14099" max="14099" width="4.28515625" style="68" customWidth="1"/>
    <col min="14100" max="14106" width="3.7109375" style="68" customWidth="1"/>
    <col min="14107" max="14107" width="2.85546875" style="68" customWidth="1"/>
    <col min="14108" max="14336" width="9.140625" style="68"/>
    <col min="14337" max="14337" width="4.140625" style="68" customWidth="1"/>
    <col min="14338" max="14344" width="3.7109375" style="68" customWidth="1"/>
    <col min="14345" max="14345" width="2.7109375" style="68" customWidth="1"/>
    <col min="14346" max="14346" width="4.85546875" style="68" customWidth="1"/>
    <col min="14347" max="14353" width="4.42578125" style="68" customWidth="1"/>
    <col min="14354" max="14354" width="2.5703125" style="68" customWidth="1"/>
    <col min="14355" max="14355" width="4.28515625" style="68" customWidth="1"/>
    <col min="14356" max="14362" width="3.7109375" style="68" customWidth="1"/>
    <col min="14363" max="14363" width="2.85546875" style="68" customWidth="1"/>
    <col min="14364" max="14592" width="9.140625" style="68"/>
    <col min="14593" max="14593" width="4.140625" style="68" customWidth="1"/>
    <col min="14594" max="14600" width="3.7109375" style="68" customWidth="1"/>
    <col min="14601" max="14601" width="2.7109375" style="68" customWidth="1"/>
    <col min="14602" max="14602" width="4.85546875" style="68" customWidth="1"/>
    <col min="14603" max="14609" width="4.42578125" style="68" customWidth="1"/>
    <col min="14610" max="14610" width="2.5703125" style="68" customWidth="1"/>
    <col min="14611" max="14611" width="4.28515625" style="68" customWidth="1"/>
    <col min="14612" max="14618" width="3.7109375" style="68" customWidth="1"/>
    <col min="14619" max="14619" width="2.85546875" style="68" customWidth="1"/>
    <col min="14620" max="14848" width="9.140625" style="68"/>
    <col min="14849" max="14849" width="4.140625" style="68" customWidth="1"/>
    <col min="14850" max="14856" width="3.7109375" style="68" customWidth="1"/>
    <col min="14857" max="14857" width="2.7109375" style="68" customWidth="1"/>
    <col min="14858" max="14858" width="4.85546875" style="68" customWidth="1"/>
    <col min="14859" max="14865" width="4.42578125" style="68" customWidth="1"/>
    <col min="14866" max="14866" width="2.5703125" style="68" customWidth="1"/>
    <col min="14867" max="14867" width="4.28515625" style="68" customWidth="1"/>
    <col min="14868" max="14874" width="3.7109375" style="68" customWidth="1"/>
    <col min="14875" max="14875" width="2.85546875" style="68" customWidth="1"/>
    <col min="14876" max="15104" width="9.140625" style="68"/>
    <col min="15105" max="15105" width="4.140625" style="68" customWidth="1"/>
    <col min="15106" max="15112" width="3.7109375" style="68" customWidth="1"/>
    <col min="15113" max="15113" width="2.7109375" style="68" customWidth="1"/>
    <col min="15114" max="15114" width="4.85546875" style="68" customWidth="1"/>
    <col min="15115" max="15121" width="4.42578125" style="68" customWidth="1"/>
    <col min="15122" max="15122" width="2.5703125" style="68" customWidth="1"/>
    <col min="15123" max="15123" width="4.28515625" style="68" customWidth="1"/>
    <col min="15124" max="15130" width="3.7109375" style="68" customWidth="1"/>
    <col min="15131" max="15131" width="2.85546875" style="68" customWidth="1"/>
    <col min="15132" max="15360" width="9.140625" style="68"/>
    <col min="15361" max="15361" width="4.140625" style="68" customWidth="1"/>
    <col min="15362" max="15368" width="3.7109375" style="68" customWidth="1"/>
    <col min="15369" max="15369" width="2.7109375" style="68" customWidth="1"/>
    <col min="15370" max="15370" width="4.85546875" style="68" customWidth="1"/>
    <col min="15371" max="15377" width="4.42578125" style="68" customWidth="1"/>
    <col min="15378" max="15378" width="2.5703125" style="68" customWidth="1"/>
    <col min="15379" max="15379" width="4.28515625" style="68" customWidth="1"/>
    <col min="15380" max="15386" width="3.7109375" style="68" customWidth="1"/>
    <col min="15387" max="15387" width="2.85546875" style="68" customWidth="1"/>
    <col min="15388" max="15616" width="9.140625" style="68"/>
    <col min="15617" max="15617" width="4.140625" style="68" customWidth="1"/>
    <col min="15618" max="15624" width="3.7109375" style="68" customWidth="1"/>
    <col min="15625" max="15625" width="2.7109375" style="68" customWidth="1"/>
    <col min="15626" max="15626" width="4.85546875" style="68" customWidth="1"/>
    <col min="15627" max="15633" width="4.42578125" style="68" customWidth="1"/>
    <col min="15634" max="15634" width="2.5703125" style="68" customWidth="1"/>
    <col min="15635" max="15635" width="4.28515625" style="68" customWidth="1"/>
    <col min="15636" max="15642" width="3.7109375" style="68" customWidth="1"/>
    <col min="15643" max="15643" width="2.85546875" style="68" customWidth="1"/>
    <col min="15644" max="15872" width="9.140625" style="68"/>
    <col min="15873" max="15873" width="4.140625" style="68" customWidth="1"/>
    <col min="15874" max="15880" width="3.7109375" style="68" customWidth="1"/>
    <col min="15881" max="15881" width="2.7109375" style="68" customWidth="1"/>
    <col min="15882" max="15882" width="4.85546875" style="68" customWidth="1"/>
    <col min="15883" max="15889" width="4.42578125" style="68" customWidth="1"/>
    <col min="15890" max="15890" width="2.5703125" style="68" customWidth="1"/>
    <col min="15891" max="15891" width="4.28515625" style="68" customWidth="1"/>
    <col min="15892" max="15898" width="3.7109375" style="68" customWidth="1"/>
    <col min="15899" max="15899" width="2.85546875" style="68" customWidth="1"/>
    <col min="15900" max="16128" width="9.140625" style="68"/>
    <col min="16129" max="16129" width="4.140625" style="68" customWidth="1"/>
    <col min="16130" max="16136" width="3.7109375" style="68" customWidth="1"/>
    <col min="16137" max="16137" width="2.7109375" style="68" customWidth="1"/>
    <col min="16138" max="16138" width="4.85546875" style="68" customWidth="1"/>
    <col min="16139" max="16145" width="4.42578125" style="68" customWidth="1"/>
    <col min="16146" max="16146" width="2.5703125" style="68" customWidth="1"/>
    <col min="16147" max="16147" width="4.28515625" style="68" customWidth="1"/>
    <col min="16148" max="16154" width="3.7109375" style="68" customWidth="1"/>
    <col min="16155" max="16155" width="2.85546875" style="68" customWidth="1"/>
    <col min="16156" max="16384" width="9.140625" style="68"/>
  </cols>
  <sheetData>
    <row r="1" spans="1:36" ht="18.75" thickBot="1">
      <c r="A1" s="138" t="s">
        <v>699</v>
      </c>
      <c r="B1" s="44" t="s">
        <v>376</v>
      </c>
      <c r="C1" s="44" t="s">
        <v>377</v>
      </c>
      <c r="D1" s="44" t="s">
        <v>378</v>
      </c>
      <c r="E1" s="44" t="s">
        <v>379</v>
      </c>
      <c r="F1" s="44" t="s">
        <v>380</v>
      </c>
      <c r="G1" s="44" t="s">
        <v>381</v>
      </c>
      <c r="H1" s="44" t="s">
        <v>376</v>
      </c>
      <c r="I1" s="829" t="s">
        <v>797</v>
      </c>
      <c r="J1" s="829"/>
      <c r="K1" s="44" t="s">
        <v>376</v>
      </c>
      <c r="L1" s="44" t="s">
        <v>377</v>
      </c>
      <c r="M1" s="44" t="s">
        <v>378</v>
      </c>
      <c r="N1" s="44" t="s">
        <v>379</v>
      </c>
      <c r="O1" s="44" t="s">
        <v>380</v>
      </c>
      <c r="P1" s="44" t="s">
        <v>381</v>
      </c>
      <c r="Q1" s="44" t="s">
        <v>376</v>
      </c>
      <c r="R1" s="45"/>
      <c r="S1" s="139" t="s">
        <v>888</v>
      </c>
      <c r="T1" s="44" t="s">
        <v>376</v>
      </c>
      <c r="U1" s="44" t="s">
        <v>377</v>
      </c>
      <c r="V1" s="44" t="s">
        <v>378</v>
      </c>
      <c r="W1" s="44" t="s">
        <v>379</v>
      </c>
      <c r="X1" s="44" t="s">
        <v>380</v>
      </c>
      <c r="Y1" s="44" t="s">
        <v>381</v>
      </c>
      <c r="Z1" s="44" t="s">
        <v>376</v>
      </c>
      <c r="AA1" s="46"/>
      <c r="AC1" s="897" t="s">
        <v>632</v>
      </c>
      <c r="AD1"/>
      <c r="AE1"/>
      <c r="AF1"/>
      <c r="AG1"/>
    </row>
    <row r="2" spans="1:36" ht="13.5" thickBot="1">
      <c r="A2" s="140" t="s">
        <v>382</v>
      </c>
      <c r="B2" s="429">
        <v>1</v>
      </c>
      <c r="C2" s="430">
        <v>2</v>
      </c>
      <c r="D2" s="430">
        <v>3</v>
      </c>
      <c r="E2" s="272">
        <f>+D2+1</f>
        <v>4</v>
      </c>
      <c r="F2" s="430">
        <f>+E2+1</f>
        <v>5</v>
      </c>
      <c r="G2" s="430">
        <f>+F2+1</f>
        <v>6</v>
      </c>
      <c r="H2" s="431">
        <f>+G2+1</f>
        <v>7</v>
      </c>
      <c r="I2" s="48">
        <v>15</v>
      </c>
      <c r="J2" s="141" t="s">
        <v>382</v>
      </c>
      <c r="K2" s="429">
        <v>30</v>
      </c>
      <c r="L2" s="430">
        <v>1</v>
      </c>
      <c r="M2" s="430">
        <v>2</v>
      </c>
      <c r="N2" s="430">
        <f>+M2+1</f>
        <v>3</v>
      </c>
      <c r="O2" s="272">
        <f>+N2+1</f>
        <v>4</v>
      </c>
      <c r="P2" s="430">
        <f>+O2+1</f>
        <v>5</v>
      </c>
      <c r="Q2" s="431">
        <f>+P2+1</f>
        <v>6</v>
      </c>
      <c r="R2" s="414">
        <v>15</v>
      </c>
      <c r="S2" s="141" t="s">
        <v>382</v>
      </c>
      <c r="T2" s="429">
        <v>28</v>
      </c>
      <c r="U2" s="430">
        <v>29</v>
      </c>
      <c r="V2" s="430">
        <v>30</v>
      </c>
      <c r="W2" s="430">
        <v>1</v>
      </c>
      <c r="X2" s="430">
        <f>+W2+1</f>
        <v>2</v>
      </c>
      <c r="Y2" s="272">
        <f>+X2+1</f>
        <v>3</v>
      </c>
      <c r="Z2" s="431">
        <f>+Y2+1</f>
        <v>4</v>
      </c>
      <c r="AA2" s="51">
        <v>15</v>
      </c>
      <c r="AC2" s="898"/>
    </row>
    <row r="3" spans="1:36">
      <c r="A3" s="140" t="s">
        <v>383</v>
      </c>
      <c r="B3" s="452">
        <v>8</v>
      </c>
      <c r="C3" s="453">
        <v>9</v>
      </c>
      <c r="D3" s="453">
        <v>10</v>
      </c>
      <c r="E3" s="453">
        <v>11</v>
      </c>
      <c r="F3" s="453">
        <v>12</v>
      </c>
      <c r="G3" s="450">
        <v>13</v>
      </c>
      <c r="H3" s="454">
        <v>14</v>
      </c>
      <c r="I3" s="48"/>
      <c r="J3" s="141" t="s">
        <v>383</v>
      </c>
      <c r="K3" s="452">
        <v>7</v>
      </c>
      <c r="L3" s="453">
        <f t="shared" ref="L3:Q3" si="0">+K3+1</f>
        <v>8</v>
      </c>
      <c r="M3" s="453">
        <f t="shared" si="0"/>
        <v>9</v>
      </c>
      <c r="N3" s="453">
        <f t="shared" si="0"/>
        <v>10</v>
      </c>
      <c r="O3" s="453">
        <f t="shared" si="0"/>
        <v>11</v>
      </c>
      <c r="P3" s="453">
        <f t="shared" si="0"/>
        <v>12</v>
      </c>
      <c r="Q3" s="454">
        <f t="shared" si="0"/>
        <v>13</v>
      </c>
      <c r="R3" s="414"/>
      <c r="S3" s="141" t="s">
        <v>383</v>
      </c>
      <c r="T3" s="452">
        <v>5</v>
      </c>
      <c r="U3" s="453">
        <f t="shared" ref="U3:Z3" si="1">+T3+1</f>
        <v>6</v>
      </c>
      <c r="V3" s="453">
        <f t="shared" si="1"/>
        <v>7</v>
      </c>
      <c r="W3" s="453">
        <f t="shared" si="1"/>
        <v>8</v>
      </c>
      <c r="X3" s="453">
        <f t="shared" si="1"/>
        <v>9</v>
      </c>
      <c r="Y3" s="453">
        <f t="shared" si="1"/>
        <v>10</v>
      </c>
      <c r="Z3" s="454">
        <f t="shared" si="1"/>
        <v>11</v>
      </c>
      <c r="AA3" s="51"/>
    </row>
    <row r="4" spans="1:36" ht="3.95" customHeight="1" thickBot="1">
      <c r="A4" s="47"/>
      <c r="B4" s="50"/>
      <c r="C4" s="50"/>
      <c r="D4" s="50"/>
      <c r="E4" s="50"/>
      <c r="F4" s="50"/>
      <c r="G4" s="50"/>
      <c r="H4" s="50"/>
      <c r="I4" s="48"/>
      <c r="J4" s="49"/>
      <c r="K4" s="50"/>
      <c r="L4" s="50"/>
      <c r="M4" s="50"/>
      <c r="N4" s="50"/>
      <c r="O4" s="50"/>
      <c r="P4" s="50"/>
      <c r="Q4" s="50"/>
      <c r="R4" s="414"/>
      <c r="S4" s="49"/>
      <c r="T4" s="50"/>
      <c r="U4" s="50"/>
      <c r="V4" s="50"/>
      <c r="W4" s="50"/>
      <c r="X4" s="50"/>
      <c r="Y4" s="50"/>
      <c r="Z4" s="50"/>
      <c r="AA4" s="51"/>
    </row>
    <row r="5" spans="1:36" ht="12.75" customHeight="1">
      <c r="A5" s="140"/>
      <c r="B5" s="429">
        <f>+H3+1</f>
        <v>15</v>
      </c>
      <c r="C5" s="430">
        <f>+B5+1</f>
        <v>16</v>
      </c>
      <c r="D5" s="430">
        <f>(C5+1)</f>
        <v>17</v>
      </c>
      <c r="E5" s="430">
        <f>(D5+1)</f>
        <v>18</v>
      </c>
      <c r="F5" s="430">
        <f>(E5+1)</f>
        <v>19</v>
      </c>
      <c r="G5" s="430">
        <f>(F5+1)</f>
        <v>20</v>
      </c>
      <c r="H5" s="431">
        <f>+G5+1</f>
        <v>21</v>
      </c>
      <c r="I5" s="48">
        <v>16</v>
      </c>
      <c r="J5" s="141"/>
      <c r="K5" s="429">
        <f>+Q3+1</f>
        <v>14</v>
      </c>
      <c r="L5" s="430">
        <f>+K5+1</f>
        <v>15</v>
      </c>
      <c r="M5" s="430">
        <f>(L5+1)</f>
        <v>16</v>
      </c>
      <c r="N5" s="430">
        <f>(M5+1)</f>
        <v>17</v>
      </c>
      <c r="O5" s="430">
        <f>(N5+1)</f>
        <v>18</v>
      </c>
      <c r="P5" s="430">
        <f>(O5+1)</f>
        <v>19</v>
      </c>
      <c r="Q5" s="431">
        <f>+P5+1</f>
        <v>20</v>
      </c>
      <c r="R5" s="414">
        <v>16</v>
      </c>
      <c r="S5" s="141"/>
      <c r="T5" s="429">
        <f>+Z3+1</f>
        <v>12</v>
      </c>
      <c r="U5" s="430">
        <f>+T5+1</f>
        <v>13</v>
      </c>
      <c r="V5" s="430">
        <f>(U5+1)</f>
        <v>14</v>
      </c>
      <c r="W5" s="430">
        <f>(V5+1)</f>
        <v>15</v>
      </c>
      <c r="X5" s="430">
        <f>(W5+1)</f>
        <v>16</v>
      </c>
      <c r="Y5" s="430">
        <f>(X5+1)</f>
        <v>17</v>
      </c>
      <c r="Z5" s="431">
        <f>+Y5+1</f>
        <v>18</v>
      </c>
      <c r="AA5" s="51">
        <v>16</v>
      </c>
      <c r="AC5" s="821" t="s">
        <v>532</v>
      </c>
      <c r="AD5" s="611"/>
      <c r="AE5" s="541"/>
      <c r="AF5" s="221"/>
      <c r="AG5"/>
      <c r="AH5"/>
      <c r="AI5"/>
      <c r="AJ5"/>
    </row>
    <row r="6" spans="1:36" ht="12.75" customHeight="1" thickBot="1">
      <c r="A6" s="47"/>
      <c r="B6" s="452">
        <f>+H5+1</f>
        <v>22</v>
      </c>
      <c r="C6" s="453">
        <f>+B6+1</f>
        <v>23</v>
      </c>
      <c r="D6" s="453">
        <f>+C6+1</f>
        <v>24</v>
      </c>
      <c r="E6" s="453">
        <f>+D6+1</f>
        <v>25</v>
      </c>
      <c r="F6" s="453">
        <f>+E6+1</f>
        <v>26</v>
      </c>
      <c r="G6" s="453">
        <f>+F6+1</f>
        <v>27</v>
      </c>
      <c r="H6" s="454">
        <f>+G6+1</f>
        <v>28</v>
      </c>
      <c r="I6" s="48"/>
      <c r="J6" s="49"/>
      <c r="K6" s="452">
        <f>+Q5+1</f>
        <v>21</v>
      </c>
      <c r="L6" s="453">
        <f>+K6+1</f>
        <v>22</v>
      </c>
      <c r="M6" s="453">
        <f>+L6+1</f>
        <v>23</v>
      </c>
      <c r="N6" s="453">
        <f>+M6+1</f>
        <v>24</v>
      </c>
      <c r="O6" s="453">
        <f>+N6+1</f>
        <v>25</v>
      </c>
      <c r="P6" s="453">
        <f>+O6+1</f>
        <v>26</v>
      </c>
      <c r="Q6" s="454">
        <f>+P6+1</f>
        <v>27</v>
      </c>
      <c r="R6" s="414"/>
      <c r="S6" s="49"/>
      <c r="T6" s="452">
        <f>+Z5+1</f>
        <v>19</v>
      </c>
      <c r="U6" s="453">
        <f>+T6+1</f>
        <v>20</v>
      </c>
      <c r="V6" s="453">
        <f>+U6+1</f>
        <v>21</v>
      </c>
      <c r="W6" s="453">
        <f>+V6+1</f>
        <v>22</v>
      </c>
      <c r="X6" s="453">
        <f>+W6+1</f>
        <v>23</v>
      </c>
      <c r="Y6" s="453">
        <f>+X6+1</f>
        <v>24</v>
      </c>
      <c r="Z6" s="454">
        <f>+Y6+1</f>
        <v>25</v>
      </c>
      <c r="AA6" s="51"/>
      <c r="AC6" s="591"/>
      <c r="AD6" s="598"/>
      <c r="AE6" s="592"/>
      <c r="AF6"/>
      <c r="AG6"/>
      <c r="AH6"/>
      <c r="AI6"/>
      <c r="AJ6"/>
    </row>
    <row r="7" spans="1:36" ht="3.95" customHeight="1">
      <c r="A7" s="47"/>
      <c r="B7" s="50"/>
      <c r="C7" s="50"/>
      <c r="D7" s="50"/>
      <c r="E7" s="50"/>
      <c r="F7" s="50"/>
      <c r="G7" s="50"/>
      <c r="H7" s="50"/>
      <c r="I7" s="48"/>
      <c r="J7" s="49"/>
      <c r="K7" s="50"/>
      <c r="L7" s="50"/>
      <c r="M7" s="50"/>
      <c r="N7" s="50"/>
      <c r="O7" s="50"/>
      <c r="P7" s="50"/>
      <c r="Q7" s="50"/>
      <c r="R7" s="414"/>
      <c r="S7" s="49"/>
      <c r="T7" s="50"/>
      <c r="U7" s="50"/>
      <c r="V7" s="50"/>
      <c r="W7" s="50"/>
      <c r="X7" s="50"/>
      <c r="Y7" s="50"/>
      <c r="Z7" s="50"/>
      <c r="AA7" s="51"/>
    </row>
    <row r="8" spans="1:36">
      <c r="A8" s="140" t="s">
        <v>384</v>
      </c>
      <c r="B8" s="429">
        <f>+H6+1</f>
        <v>29</v>
      </c>
      <c r="C8" s="430">
        <f>+B8+1</f>
        <v>30</v>
      </c>
      <c r="D8" s="430">
        <v>31</v>
      </c>
      <c r="E8" s="430">
        <v>1</v>
      </c>
      <c r="F8" s="430">
        <f t="shared" ref="F8:H8" si="2">(E8+1)</f>
        <v>2</v>
      </c>
      <c r="G8" s="430">
        <f t="shared" si="2"/>
        <v>3</v>
      </c>
      <c r="H8" s="431">
        <f t="shared" si="2"/>
        <v>4</v>
      </c>
      <c r="I8" s="48">
        <v>17</v>
      </c>
      <c r="J8" s="141" t="s">
        <v>383</v>
      </c>
      <c r="K8" s="429">
        <f>+Q6+1</f>
        <v>28</v>
      </c>
      <c r="L8" s="430">
        <f>+K8+1</f>
        <v>29</v>
      </c>
      <c r="M8" s="430">
        <f>+L8+1</f>
        <v>30</v>
      </c>
      <c r="N8" s="430">
        <f>+M8+1</f>
        <v>31</v>
      </c>
      <c r="O8" s="430">
        <v>1</v>
      </c>
      <c r="P8" s="430">
        <f t="shared" ref="P8:Q9" si="3">(O8+1)</f>
        <v>2</v>
      </c>
      <c r="Q8" s="431">
        <f t="shared" si="3"/>
        <v>3</v>
      </c>
      <c r="R8" s="414">
        <v>17</v>
      </c>
      <c r="S8" s="141" t="s">
        <v>384</v>
      </c>
      <c r="T8" s="429">
        <f>+Z6+1</f>
        <v>26</v>
      </c>
      <c r="U8" s="430">
        <f>+T8+1</f>
        <v>27</v>
      </c>
      <c r="V8" s="430">
        <f>+U8+1</f>
        <v>28</v>
      </c>
      <c r="W8" s="430">
        <f>+V8+1</f>
        <v>29</v>
      </c>
      <c r="X8" s="430">
        <v>30</v>
      </c>
      <c r="Y8" s="430">
        <v>31</v>
      </c>
      <c r="Z8" s="431">
        <v>1</v>
      </c>
      <c r="AA8" s="51">
        <v>17</v>
      </c>
    </row>
    <row r="9" spans="1:36">
      <c r="A9" s="140" t="s">
        <v>383</v>
      </c>
      <c r="B9" s="452">
        <f>(H8+1)</f>
        <v>5</v>
      </c>
      <c r="C9" s="453">
        <f>(B9+1)</f>
        <v>6</v>
      </c>
      <c r="D9" s="453">
        <f t="shared" ref="D9" si="4">(C9+1)</f>
        <v>7</v>
      </c>
      <c r="E9" s="453">
        <v>8</v>
      </c>
      <c r="F9" s="453">
        <v>9</v>
      </c>
      <c r="G9" s="453">
        <v>10</v>
      </c>
      <c r="H9" s="454">
        <v>11</v>
      </c>
      <c r="I9" s="48"/>
      <c r="J9" s="141" t="s">
        <v>384</v>
      </c>
      <c r="K9" s="452">
        <f>(Q8+1)</f>
        <v>4</v>
      </c>
      <c r="L9" s="453">
        <f>(K9+1)</f>
        <v>5</v>
      </c>
      <c r="M9" s="453">
        <f t="shared" ref="M9:O9" si="5">(L9+1)</f>
        <v>6</v>
      </c>
      <c r="N9" s="453">
        <f t="shared" si="5"/>
        <v>7</v>
      </c>
      <c r="O9" s="453">
        <f t="shared" si="5"/>
        <v>8</v>
      </c>
      <c r="P9" s="453">
        <f t="shared" si="3"/>
        <v>9</v>
      </c>
      <c r="Q9" s="454">
        <f t="shared" si="3"/>
        <v>10</v>
      </c>
      <c r="R9" s="414"/>
      <c r="S9" s="141" t="s">
        <v>383</v>
      </c>
      <c r="T9" s="452">
        <f>(Z8+1)</f>
        <v>2</v>
      </c>
      <c r="U9" s="453">
        <f>(T9+1)</f>
        <v>3</v>
      </c>
      <c r="V9" s="453">
        <f t="shared" ref="V9:Z9" si="6">(U9+1)</f>
        <v>4</v>
      </c>
      <c r="W9" s="453">
        <f t="shared" si="6"/>
        <v>5</v>
      </c>
      <c r="X9" s="453">
        <f t="shared" si="6"/>
        <v>6</v>
      </c>
      <c r="Y9" s="453">
        <f t="shared" si="6"/>
        <v>7</v>
      </c>
      <c r="Z9" s="454">
        <f t="shared" si="6"/>
        <v>8</v>
      </c>
      <c r="AA9" s="51"/>
    </row>
    <row r="10" spans="1:36" ht="3.95" customHeight="1" thickBot="1">
      <c r="A10" s="52"/>
      <c r="B10" s="50"/>
      <c r="C10" s="50"/>
      <c r="D10" s="50"/>
      <c r="E10" s="50"/>
      <c r="F10" s="50"/>
      <c r="G10" s="50"/>
      <c r="H10" s="50"/>
      <c r="I10" s="48"/>
      <c r="J10" s="50"/>
      <c r="K10" s="50"/>
      <c r="L10" s="50"/>
      <c r="M10" s="50"/>
      <c r="N10" s="50"/>
      <c r="O10" s="50"/>
      <c r="P10" s="50"/>
      <c r="Q10" s="50"/>
      <c r="R10" s="414"/>
      <c r="S10" s="50"/>
      <c r="T10" s="50"/>
      <c r="U10" s="50"/>
      <c r="V10" s="50"/>
      <c r="W10" s="50"/>
      <c r="X10" s="50"/>
      <c r="Y10" s="50"/>
      <c r="Z10" s="50"/>
      <c r="AA10" s="51"/>
    </row>
    <row r="11" spans="1:36" ht="13.5" thickBot="1">
      <c r="A11" s="140"/>
      <c r="B11" s="142">
        <f>+H9+1</f>
        <v>12</v>
      </c>
      <c r="C11" s="430">
        <v>13</v>
      </c>
      <c r="D11" s="430">
        <v>14</v>
      </c>
      <c r="E11" s="430">
        <f t="shared" ref="E11:H12" si="7">(D11+1)</f>
        <v>15</v>
      </c>
      <c r="F11" s="430">
        <f t="shared" si="7"/>
        <v>16</v>
      </c>
      <c r="G11" s="430">
        <f t="shared" si="7"/>
        <v>17</v>
      </c>
      <c r="H11" s="431">
        <f>+G11+1</f>
        <v>18</v>
      </c>
      <c r="I11" s="48">
        <v>18</v>
      </c>
      <c r="J11" s="141"/>
      <c r="K11" s="476">
        <f>+Q9+1</f>
        <v>11</v>
      </c>
      <c r="L11" s="430">
        <f>+K11+1</f>
        <v>12</v>
      </c>
      <c r="M11" s="430">
        <f>+L11+1</f>
        <v>13</v>
      </c>
      <c r="N11" s="430">
        <f t="shared" ref="N11:Q12" si="8">(M11+1)</f>
        <v>14</v>
      </c>
      <c r="O11" s="430">
        <f t="shared" si="8"/>
        <v>15</v>
      </c>
      <c r="P11" s="430">
        <f t="shared" si="8"/>
        <v>16</v>
      </c>
      <c r="Q11" s="431">
        <f>+P11+1</f>
        <v>17</v>
      </c>
      <c r="R11" s="414">
        <v>18</v>
      </c>
      <c r="S11" s="141"/>
      <c r="T11" s="476">
        <f>+Z9+1</f>
        <v>9</v>
      </c>
      <c r="U11" s="430">
        <f>+T11+1</f>
        <v>10</v>
      </c>
      <c r="V11" s="430">
        <f>+U11+1</f>
        <v>11</v>
      </c>
      <c r="W11" s="430">
        <f t="shared" ref="W11:Z12" si="9">(V11+1)</f>
        <v>12</v>
      </c>
      <c r="X11" s="430">
        <f t="shared" si="9"/>
        <v>13</v>
      </c>
      <c r="Y11" s="430">
        <f t="shared" si="9"/>
        <v>14</v>
      </c>
      <c r="Z11" s="431">
        <f>+Y11+1</f>
        <v>15</v>
      </c>
      <c r="AA11" s="51">
        <v>18</v>
      </c>
    </row>
    <row r="12" spans="1:36" ht="13.5" thickBot="1">
      <c r="A12" s="52"/>
      <c r="B12" s="452">
        <v>19</v>
      </c>
      <c r="C12" s="453">
        <f>+B12+1</f>
        <v>20</v>
      </c>
      <c r="D12" s="453">
        <f>+C12+1</f>
        <v>21</v>
      </c>
      <c r="E12" s="453">
        <f t="shared" si="7"/>
        <v>22</v>
      </c>
      <c r="F12" s="453">
        <f t="shared" si="7"/>
        <v>23</v>
      </c>
      <c r="G12" s="453">
        <f t="shared" si="7"/>
        <v>24</v>
      </c>
      <c r="H12" s="454">
        <f t="shared" si="7"/>
        <v>25</v>
      </c>
      <c r="I12" s="48"/>
      <c r="J12" s="50"/>
      <c r="K12" s="142">
        <v>18</v>
      </c>
      <c r="L12" s="453">
        <f>+K12+1</f>
        <v>19</v>
      </c>
      <c r="M12" s="453">
        <f>+L12+1</f>
        <v>20</v>
      </c>
      <c r="N12" s="453">
        <f t="shared" si="8"/>
        <v>21</v>
      </c>
      <c r="O12" s="453">
        <f t="shared" si="8"/>
        <v>22</v>
      </c>
      <c r="P12" s="453">
        <f t="shared" si="8"/>
        <v>23</v>
      </c>
      <c r="Q12" s="454">
        <f t="shared" si="8"/>
        <v>24</v>
      </c>
      <c r="R12" s="414"/>
      <c r="S12" s="50"/>
      <c r="T12" s="142">
        <v>16</v>
      </c>
      <c r="U12" s="453">
        <f>+T12+1</f>
        <v>17</v>
      </c>
      <c r="V12" s="453">
        <f>+U12+1</f>
        <v>18</v>
      </c>
      <c r="W12" s="453">
        <f t="shared" si="9"/>
        <v>19</v>
      </c>
      <c r="X12" s="453">
        <f t="shared" si="9"/>
        <v>20</v>
      </c>
      <c r="Y12" s="453">
        <f t="shared" si="9"/>
        <v>21</v>
      </c>
      <c r="Z12" s="454">
        <f t="shared" si="9"/>
        <v>22</v>
      </c>
      <c r="AA12" s="51"/>
    </row>
    <row r="13" spans="1:36" ht="3.95" customHeight="1">
      <c r="A13" s="52"/>
      <c r="B13" s="50"/>
      <c r="C13" s="50"/>
      <c r="D13" s="50"/>
      <c r="E13" s="50"/>
      <c r="F13" s="50"/>
      <c r="G13" s="50"/>
      <c r="H13" s="50"/>
      <c r="I13" s="48"/>
      <c r="J13" s="50"/>
      <c r="K13" s="50"/>
      <c r="L13" s="50"/>
      <c r="M13" s="50"/>
      <c r="N13" s="50"/>
      <c r="O13" s="50"/>
      <c r="P13" s="50"/>
      <c r="Q13" s="50"/>
      <c r="R13" s="414"/>
      <c r="S13" s="50"/>
      <c r="T13" s="50"/>
      <c r="U13" s="50"/>
      <c r="V13" s="50"/>
      <c r="W13" s="50"/>
      <c r="X13" s="50"/>
      <c r="Y13" s="50"/>
      <c r="Z13" s="50"/>
      <c r="AA13" s="51"/>
    </row>
    <row r="14" spans="1:36" ht="13.5" thickBot="1">
      <c r="A14" s="140" t="s">
        <v>383</v>
      </c>
      <c r="B14" s="415">
        <f>+H12+1</f>
        <v>26</v>
      </c>
      <c r="C14" s="430">
        <f>+B14+1</f>
        <v>27</v>
      </c>
      <c r="D14" s="430">
        <f>+C14+1</f>
        <v>28</v>
      </c>
      <c r="E14" s="430">
        <f>+D14+1</f>
        <v>29</v>
      </c>
      <c r="F14" s="477">
        <f t="shared" ref="F14:H15" si="10">(E14+1)</f>
        <v>30</v>
      </c>
      <c r="G14" s="477">
        <v>31</v>
      </c>
      <c r="H14" s="431">
        <v>1</v>
      </c>
      <c r="I14" s="48">
        <v>19</v>
      </c>
      <c r="J14" s="141" t="s">
        <v>383</v>
      </c>
      <c r="K14" s="415">
        <f>+Q12+1</f>
        <v>25</v>
      </c>
      <c r="L14" s="430">
        <f>+K14+1</f>
        <v>26</v>
      </c>
      <c r="M14" s="430">
        <f>+L14+1</f>
        <v>27</v>
      </c>
      <c r="N14" s="430">
        <f>+M14+1</f>
        <v>28</v>
      </c>
      <c r="O14" s="477">
        <f t="shared" ref="O14:Q15" si="11">(N14+1)</f>
        <v>29</v>
      </c>
      <c r="P14" s="477">
        <f t="shared" si="11"/>
        <v>30</v>
      </c>
      <c r="Q14" s="431">
        <v>31</v>
      </c>
      <c r="R14" s="414">
        <v>19</v>
      </c>
      <c r="S14" s="141" t="s">
        <v>383</v>
      </c>
      <c r="T14" s="415">
        <f>+Z12+1</f>
        <v>23</v>
      </c>
      <c r="U14" s="430">
        <f>+T14+1</f>
        <v>24</v>
      </c>
      <c r="V14" s="430">
        <f>+U14+1</f>
        <v>25</v>
      </c>
      <c r="W14" s="430">
        <f>+V14+1</f>
        <v>26</v>
      </c>
      <c r="X14" s="477">
        <f t="shared" ref="X14:Z15" si="12">(W14+1)</f>
        <v>27</v>
      </c>
      <c r="Y14" s="477">
        <f t="shared" si="12"/>
        <v>28</v>
      </c>
      <c r="Z14" s="431">
        <v>29</v>
      </c>
      <c r="AA14" s="51">
        <v>19</v>
      </c>
    </row>
    <row r="15" spans="1:36" ht="13.5" thickBot="1">
      <c r="A15" s="140" t="s">
        <v>385</v>
      </c>
      <c r="B15" s="452">
        <f>(H14+1)</f>
        <v>2</v>
      </c>
      <c r="C15" s="272">
        <f>(B15+1)</f>
        <v>3</v>
      </c>
      <c r="D15" s="449">
        <f>(C15+1)</f>
        <v>4</v>
      </c>
      <c r="E15" s="449">
        <f>(D15+1)</f>
        <v>5</v>
      </c>
      <c r="F15" s="449">
        <f t="shared" si="10"/>
        <v>6</v>
      </c>
      <c r="G15" s="449">
        <f t="shared" si="10"/>
        <v>7</v>
      </c>
      <c r="H15" s="451">
        <f t="shared" si="10"/>
        <v>8</v>
      </c>
      <c r="I15" s="48"/>
      <c r="J15" s="141" t="s">
        <v>385</v>
      </c>
      <c r="K15" s="452">
        <v>1</v>
      </c>
      <c r="L15" s="272">
        <f>(K15+1)</f>
        <v>2</v>
      </c>
      <c r="M15" s="449">
        <f>(L15+1)</f>
        <v>3</v>
      </c>
      <c r="N15" s="449">
        <f>(M15+1)</f>
        <v>4</v>
      </c>
      <c r="O15" s="449">
        <f t="shared" si="11"/>
        <v>5</v>
      </c>
      <c r="P15" s="449">
        <f t="shared" si="11"/>
        <v>6</v>
      </c>
      <c r="Q15" s="451">
        <f t="shared" si="11"/>
        <v>7</v>
      </c>
      <c r="R15" s="414"/>
      <c r="S15" s="141" t="s">
        <v>385</v>
      </c>
      <c r="T15" s="478">
        <v>30</v>
      </c>
      <c r="U15" s="479">
        <f>(T15+1)</f>
        <v>31</v>
      </c>
      <c r="V15" s="480">
        <v>1</v>
      </c>
      <c r="W15" s="480">
        <f>(V15+1)</f>
        <v>2</v>
      </c>
      <c r="X15" s="480">
        <f t="shared" si="12"/>
        <v>3</v>
      </c>
      <c r="Y15" s="480">
        <f t="shared" si="12"/>
        <v>4</v>
      </c>
      <c r="Z15" s="481">
        <f t="shared" si="12"/>
        <v>5</v>
      </c>
      <c r="AA15" s="51"/>
    </row>
    <row r="16" spans="1:36" ht="3.95" customHeight="1" thickBot="1">
      <c r="A16" s="52"/>
      <c r="B16" s="50"/>
      <c r="C16" s="50"/>
      <c r="D16" s="50"/>
      <c r="E16" s="50"/>
      <c r="F16" s="50"/>
      <c r="G16" s="50"/>
      <c r="H16" s="50"/>
      <c r="I16" s="48"/>
      <c r="J16" s="50"/>
      <c r="K16" s="50"/>
      <c r="L16" s="50"/>
      <c r="M16" s="50"/>
      <c r="N16" s="50"/>
      <c r="O16" s="50"/>
      <c r="P16" s="50"/>
      <c r="Q16" s="50"/>
      <c r="R16" s="414"/>
      <c r="S16" s="50"/>
      <c r="T16" s="50"/>
      <c r="U16" s="50"/>
      <c r="V16" s="50"/>
      <c r="W16" s="50"/>
      <c r="X16" s="50"/>
      <c r="Y16" s="50"/>
      <c r="Z16" s="50"/>
      <c r="AA16" s="51"/>
    </row>
    <row r="17" spans="1:27" ht="13.5" thickBot="1">
      <c r="A17" s="140"/>
      <c r="B17" s="429">
        <v>9</v>
      </c>
      <c r="C17" s="430">
        <v>10</v>
      </c>
      <c r="D17" s="430">
        <v>11</v>
      </c>
      <c r="E17" s="430">
        <v>12</v>
      </c>
      <c r="F17" s="430">
        <v>13</v>
      </c>
      <c r="G17" s="430">
        <v>14</v>
      </c>
      <c r="H17" s="431">
        <f>+G17+1</f>
        <v>15</v>
      </c>
      <c r="I17" s="48">
        <v>20</v>
      </c>
      <c r="J17" s="141"/>
      <c r="K17" s="429">
        <v>8</v>
      </c>
      <c r="L17" s="430">
        <f>+K17+1</f>
        <v>9</v>
      </c>
      <c r="M17" s="430">
        <f>+L17+1</f>
        <v>10</v>
      </c>
      <c r="N17" s="430">
        <f t="shared" ref="N17:P18" si="13">(M17+1)</f>
        <v>11</v>
      </c>
      <c r="O17" s="430">
        <f t="shared" si="13"/>
        <v>12</v>
      </c>
      <c r="P17" s="430">
        <f t="shared" si="13"/>
        <v>13</v>
      </c>
      <c r="Q17" s="431">
        <f>+P17+1</f>
        <v>14</v>
      </c>
      <c r="R17" s="414">
        <v>20</v>
      </c>
      <c r="S17" s="141"/>
      <c r="T17" s="429">
        <v>6</v>
      </c>
      <c r="U17" s="272">
        <f>+T17+1</f>
        <v>7</v>
      </c>
      <c r="V17" s="430">
        <f>+U17+1</f>
        <v>8</v>
      </c>
      <c r="W17" s="430">
        <f t="shared" ref="W17:Y17" si="14">(V17+1)</f>
        <v>9</v>
      </c>
      <c r="X17" s="430">
        <f t="shared" si="14"/>
        <v>10</v>
      </c>
      <c r="Y17" s="430">
        <f t="shared" si="14"/>
        <v>11</v>
      </c>
      <c r="Z17" s="431">
        <f>+Y17+1</f>
        <v>12</v>
      </c>
      <c r="AA17" s="51">
        <v>20</v>
      </c>
    </row>
    <row r="18" spans="1:27">
      <c r="A18" s="52"/>
      <c r="B18" s="478">
        <f>+H17+1</f>
        <v>16</v>
      </c>
      <c r="C18" s="482">
        <f>+B18+1</f>
        <v>17</v>
      </c>
      <c r="D18" s="479">
        <f t="shared" ref="D18:G18" si="15">(C18+1)</f>
        <v>18</v>
      </c>
      <c r="E18" s="479">
        <f t="shared" si="15"/>
        <v>19</v>
      </c>
      <c r="F18" s="479">
        <f t="shared" si="15"/>
        <v>20</v>
      </c>
      <c r="G18" s="479">
        <f t="shared" si="15"/>
        <v>21</v>
      </c>
      <c r="H18" s="483">
        <f>+G18+1</f>
        <v>22</v>
      </c>
      <c r="I18" s="48"/>
      <c r="J18" s="50"/>
      <c r="K18" s="478">
        <f>+Q17+1</f>
        <v>15</v>
      </c>
      <c r="L18" s="482">
        <f>+K18+1</f>
        <v>16</v>
      </c>
      <c r="M18" s="479">
        <f t="shared" ref="M18" si="16">(L18+1)</f>
        <v>17</v>
      </c>
      <c r="N18" s="479">
        <f t="shared" si="13"/>
        <v>18</v>
      </c>
      <c r="O18" s="479">
        <f t="shared" si="13"/>
        <v>19</v>
      </c>
      <c r="P18" s="479">
        <f t="shared" si="13"/>
        <v>20</v>
      </c>
      <c r="Q18" s="483">
        <f>+P18+1</f>
        <v>21</v>
      </c>
      <c r="R18" s="414"/>
      <c r="S18" s="50"/>
      <c r="T18" s="478">
        <f>+Z17+1</f>
        <v>13</v>
      </c>
      <c r="U18" s="482">
        <f>+T18+1</f>
        <v>14</v>
      </c>
      <c r="V18" s="479">
        <f t="shared" ref="V18:Y20" si="17">(U18+1)</f>
        <v>15</v>
      </c>
      <c r="W18" s="479">
        <f t="shared" si="17"/>
        <v>16</v>
      </c>
      <c r="X18" s="479">
        <f t="shared" si="17"/>
        <v>17</v>
      </c>
      <c r="Y18" s="479">
        <f t="shared" si="17"/>
        <v>18</v>
      </c>
      <c r="Z18" s="483">
        <f>+Y18+1</f>
        <v>19</v>
      </c>
      <c r="AA18" s="51"/>
    </row>
    <row r="19" spans="1:27" ht="3.95" customHeight="1">
      <c r="A19" s="52"/>
      <c r="B19" s="50"/>
      <c r="C19" s="50"/>
      <c r="D19" s="50"/>
      <c r="E19" s="50"/>
      <c r="F19" s="50"/>
      <c r="G19" s="50"/>
      <c r="H19" s="50"/>
      <c r="I19" s="48"/>
      <c r="J19" s="50"/>
      <c r="K19" s="50"/>
      <c r="L19" s="50"/>
      <c r="M19" s="50"/>
      <c r="N19" s="50"/>
      <c r="O19" s="50"/>
      <c r="P19" s="50"/>
      <c r="Q19" s="50"/>
      <c r="R19" s="414"/>
      <c r="S19" s="50"/>
      <c r="T19" s="50"/>
      <c r="U19" s="50"/>
      <c r="V19" s="50"/>
      <c r="W19" s="50"/>
      <c r="X19" s="50"/>
      <c r="Y19" s="50"/>
      <c r="Z19" s="50"/>
      <c r="AA19" s="51"/>
    </row>
    <row r="20" spans="1:27">
      <c r="A20" s="52"/>
      <c r="B20" s="417">
        <f>(H18+1)</f>
        <v>23</v>
      </c>
      <c r="C20" s="477">
        <f>+B20+1</f>
        <v>24</v>
      </c>
      <c r="D20" s="430">
        <f t="shared" ref="D20:F20" si="18">(C20+1)</f>
        <v>25</v>
      </c>
      <c r="E20" s="430">
        <f t="shared" si="18"/>
        <v>26</v>
      </c>
      <c r="F20" s="430">
        <f t="shared" si="18"/>
        <v>27</v>
      </c>
      <c r="G20" s="477">
        <f>(F20+1)</f>
        <v>28</v>
      </c>
      <c r="H20" s="428">
        <f>+G20+1</f>
        <v>29</v>
      </c>
      <c r="I20" s="48">
        <v>21</v>
      </c>
      <c r="J20" s="50"/>
      <c r="K20" s="417">
        <f>(Q18+1)</f>
        <v>22</v>
      </c>
      <c r="L20" s="477">
        <f>+K20+1</f>
        <v>23</v>
      </c>
      <c r="M20" s="430">
        <f t="shared" ref="M20:O20" si="19">(L20+1)</f>
        <v>24</v>
      </c>
      <c r="N20" s="430">
        <f t="shared" si="19"/>
        <v>25</v>
      </c>
      <c r="O20" s="430">
        <f t="shared" si="19"/>
        <v>26</v>
      </c>
      <c r="P20" s="477">
        <f>(O20+1)</f>
        <v>27</v>
      </c>
      <c r="Q20" s="428">
        <f>+P20+1</f>
        <v>28</v>
      </c>
      <c r="R20" s="414">
        <v>21</v>
      </c>
      <c r="S20" s="50"/>
      <c r="T20" s="417">
        <f>(Z18+1)</f>
        <v>20</v>
      </c>
      <c r="U20" s="477">
        <f>+T20+1</f>
        <v>21</v>
      </c>
      <c r="V20" s="430">
        <f t="shared" si="17"/>
        <v>22</v>
      </c>
      <c r="W20" s="430">
        <f t="shared" si="17"/>
        <v>23</v>
      </c>
      <c r="X20" s="430">
        <f t="shared" si="17"/>
        <v>24</v>
      </c>
      <c r="Y20" s="477">
        <f>(X20+1)</f>
        <v>25</v>
      </c>
      <c r="Z20" s="428">
        <f>+Y20+1</f>
        <v>26</v>
      </c>
      <c r="AA20" s="51">
        <v>21</v>
      </c>
    </row>
    <row r="21" spans="1:27">
      <c r="A21" s="140" t="s">
        <v>386</v>
      </c>
      <c r="B21" s="447">
        <v>30</v>
      </c>
      <c r="C21" s="479">
        <v>1</v>
      </c>
      <c r="D21" s="479">
        <f>+C21+1</f>
        <v>2</v>
      </c>
      <c r="E21" s="479">
        <f>+D21+1</f>
        <v>3</v>
      </c>
      <c r="F21" s="479">
        <f>+E21+1</f>
        <v>4</v>
      </c>
      <c r="G21" s="479">
        <f>+F21+1</f>
        <v>5</v>
      </c>
      <c r="H21" s="483">
        <f>+G21+1</f>
        <v>6</v>
      </c>
      <c r="I21" s="48"/>
      <c r="J21" s="141" t="s">
        <v>386</v>
      </c>
      <c r="K21" s="447">
        <v>29</v>
      </c>
      <c r="L21" s="479">
        <v>30</v>
      </c>
      <c r="M21" s="479">
        <v>1</v>
      </c>
      <c r="N21" s="479">
        <f>+M21+1</f>
        <v>2</v>
      </c>
      <c r="O21" s="479">
        <f>+N21+1</f>
        <v>3</v>
      </c>
      <c r="P21" s="479">
        <f>+O21+1</f>
        <v>4</v>
      </c>
      <c r="Q21" s="483">
        <f>+P21+1</f>
        <v>5</v>
      </c>
      <c r="R21" s="414"/>
      <c r="S21" s="141" t="s">
        <v>386</v>
      </c>
      <c r="T21" s="447">
        <v>27</v>
      </c>
      <c r="U21" s="479">
        <v>28</v>
      </c>
      <c r="V21" s="479">
        <v>29</v>
      </c>
      <c r="W21" s="479">
        <f>+V21+1</f>
        <v>30</v>
      </c>
      <c r="X21" s="479">
        <v>1</v>
      </c>
      <c r="Y21" s="479">
        <f>+X21+1</f>
        <v>2</v>
      </c>
      <c r="Z21" s="483">
        <f>+Y21+1</f>
        <v>3</v>
      </c>
      <c r="AA21" s="51"/>
    </row>
    <row r="22" spans="1:27" ht="3.95" customHeight="1">
      <c r="A22" s="52"/>
      <c r="B22" s="50"/>
      <c r="C22" s="50"/>
      <c r="D22" s="50"/>
      <c r="E22" s="50"/>
      <c r="F22" s="50"/>
      <c r="G22" s="50"/>
      <c r="H22" s="50"/>
      <c r="I22" s="48"/>
      <c r="J22" s="50"/>
      <c r="K22" s="50"/>
      <c r="L22" s="50"/>
      <c r="M22" s="50"/>
      <c r="N22" s="50"/>
      <c r="O22" s="50"/>
      <c r="P22" s="50"/>
      <c r="Q22" s="50"/>
      <c r="R22" s="414"/>
      <c r="S22" s="50"/>
      <c r="T22" s="50"/>
      <c r="U22" s="50"/>
      <c r="V22" s="50"/>
      <c r="W22" s="50"/>
      <c r="X22" s="50"/>
      <c r="Y22" s="50"/>
      <c r="Z22" s="50"/>
      <c r="AA22" s="51"/>
    </row>
    <row r="23" spans="1:27">
      <c r="A23" s="140"/>
      <c r="B23" s="429">
        <f>+H21+1</f>
        <v>7</v>
      </c>
      <c r="C23" s="430">
        <f>(B23+1)</f>
        <v>8</v>
      </c>
      <c r="D23" s="430">
        <f>(C23+1)</f>
        <v>9</v>
      </c>
      <c r="E23" s="430">
        <v>10</v>
      </c>
      <c r="F23" s="430">
        <v>11</v>
      </c>
      <c r="G23" s="430">
        <v>12</v>
      </c>
      <c r="H23" s="431">
        <v>13</v>
      </c>
      <c r="I23" s="48">
        <v>22</v>
      </c>
      <c r="J23" s="141"/>
      <c r="K23" s="429">
        <f>+Q21+1</f>
        <v>6</v>
      </c>
      <c r="L23" s="430">
        <f>+K23+1</f>
        <v>7</v>
      </c>
      <c r="M23" s="430">
        <f>+L23+1</f>
        <v>8</v>
      </c>
      <c r="N23" s="430">
        <f t="shared" ref="N23:P24" si="20">(M23+1)</f>
        <v>9</v>
      </c>
      <c r="O23" s="430">
        <f t="shared" si="20"/>
        <v>10</v>
      </c>
      <c r="P23" s="430">
        <f t="shared" si="20"/>
        <v>11</v>
      </c>
      <c r="Q23" s="431">
        <f>+P23+1</f>
        <v>12</v>
      </c>
      <c r="R23" s="414">
        <v>22</v>
      </c>
      <c r="S23" s="141"/>
      <c r="T23" s="429">
        <f>+Z21+1</f>
        <v>4</v>
      </c>
      <c r="U23" s="430">
        <f>+T23+1</f>
        <v>5</v>
      </c>
      <c r="V23" s="430">
        <f>+U23+1</f>
        <v>6</v>
      </c>
      <c r="W23" s="430">
        <f t="shared" ref="W23:Y23" si="21">(V23+1)</f>
        <v>7</v>
      </c>
      <c r="X23" s="430">
        <f t="shared" si="21"/>
        <v>8</v>
      </c>
      <c r="Y23" s="430">
        <f t="shared" si="21"/>
        <v>9</v>
      </c>
      <c r="Z23" s="431">
        <f>+Y23+1</f>
        <v>10</v>
      </c>
      <c r="AA23" s="51">
        <v>22</v>
      </c>
    </row>
    <row r="24" spans="1:27">
      <c r="A24" s="52"/>
      <c r="B24" s="478">
        <f>+H23+1</f>
        <v>14</v>
      </c>
      <c r="C24" s="479">
        <f>+B24+1</f>
        <v>15</v>
      </c>
      <c r="D24" s="479">
        <f t="shared" ref="D24:G24" si="22">(C24+1)</f>
        <v>16</v>
      </c>
      <c r="E24" s="479">
        <f t="shared" si="22"/>
        <v>17</v>
      </c>
      <c r="F24" s="479">
        <f t="shared" si="22"/>
        <v>18</v>
      </c>
      <c r="G24" s="479">
        <f t="shared" si="22"/>
        <v>19</v>
      </c>
      <c r="H24" s="483">
        <f>+G24+1</f>
        <v>20</v>
      </c>
      <c r="I24" s="48"/>
      <c r="J24" s="50"/>
      <c r="K24" s="478">
        <f>+Q23+1</f>
        <v>13</v>
      </c>
      <c r="L24" s="479">
        <f>+K24+1</f>
        <v>14</v>
      </c>
      <c r="M24" s="479">
        <f t="shared" ref="M24" si="23">(L24+1)</f>
        <v>15</v>
      </c>
      <c r="N24" s="479">
        <f t="shared" si="20"/>
        <v>16</v>
      </c>
      <c r="O24" s="479">
        <f t="shared" si="20"/>
        <v>17</v>
      </c>
      <c r="P24" s="479">
        <f t="shared" si="20"/>
        <v>18</v>
      </c>
      <c r="Q24" s="483">
        <f>+P24+1</f>
        <v>19</v>
      </c>
      <c r="R24" s="414"/>
      <c r="S24" s="50"/>
      <c r="T24" s="478">
        <f>+Z23+1</f>
        <v>11</v>
      </c>
      <c r="U24" s="479">
        <f>+T24+1</f>
        <v>12</v>
      </c>
      <c r="V24" s="479">
        <f t="shared" ref="V24:Y24" si="24">(U24+1)</f>
        <v>13</v>
      </c>
      <c r="W24" s="479">
        <f t="shared" si="24"/>
        <v>14</v>
      </c>
      <c r="X24" s="479">
        <f t="shared" si="24"/>
        <v>15</v>
      </c>
      <c r="Y24" s="479">
        <f t="shared" si="24"/>
        <v>16</v>
      </c>
      <c r="Z24" s="483">
        <f>+Y24+1</f>
        <v>17</v>
      </c>
      <c r="AA24" s="51"/>
    </row>
    <row r="25" spans="1:27" ht="3.95" customHeight="1">
      <c r="A25" s="52"/>
      <c r="B25" s="50"/>
      <c r="C25" s="50"/>
      <c r="D25" s="50"/>
      <c r="E25" s="50"/>
      <c r="F25" s="50"/>
      <c r="G25" s="50"/>
      <c r="H25" s="50"/>
      <c r="I25" s="48"/>
      <c r="J25" s="50"/>
      <c r="K25" s="50"/>
      <c r="L25" s="50"/>
      <c r="M25" s="50"/>
      <c r="N25" s="50"/>
      <c r="O25" s="50"/>
      <c r="P25" s="50"/>
      <c r="Q25" s="50"/>
      <c r="R25" s="414"/>
      <c r="S25" s="50"/>
      <c r="T25" s="50"/>
      <c r="U25" s="50"/>
      <c r="V25" s="50"/>
      <c r="W25" s="50"/>
      <c r="X25" s="50"/>
      <c r="Y25" s="50"/>
      <c r="Z25" s="50"/>
      <c r="AA25" s="51"/>
    </row>
    <row r="26" spans="1:27">
      <c r="A26" s="52"/>
      <c r="B26" s="429">
        <f>+H24+1</f>
        <v>21</v>
      </c>
      <c r="C26" s="430">
        <f>+B26+1</f>
        <v>22</v>
      </c>
      <c r="D26" s="430">
        <f>(C26+1)</f>
        <v>23</v>
      </c>
      <c r="E26" s="430">
        <f>(D26+1)</f>
        <v>24</v>
      </c>
      <c r="F26" s="430">
        <f>(E26+1)</f>
        <v>25</v>
      </c>
      <c r="G26" s="430">
        <f>(F26+1)</f>
        <v>26</v>
      </c>
      <c r="H26" s="431">
        <f>(G26+1)</f>
        <v>27</v>
      </c>
      <c r="I26" s="48">
        <v>23</v>
      </c>
      <c r="J26" s="50"/>
      <c r="K26" s="429">
        <f>+Q24+1</f>
        <v>20</v>
      </c>
      <c r="L26" s="430">
        <f>+K26+1</f>
        <v>21</v>
      </c>
      <c r="M26" s="430">
        <f>+L26+1</f>
        <v>22</v>
      </c>
      <c r="N26" s="430">
        <f t="shared" ref="N26:P26" si="25">(M26+1)</f>
        <v>23</v>
      </c>
      <c r="O26" s="430">
        <f t="shared" si="25"/>
        <v>24</v>
      </c>
      <c r="P26" s="430">
        <f t="shared" si="25"/>
        <v>25</v>
      </c>
      <c r="Q26" s="431">
        <f>+P26+1</f>
        <v>26</v>
      </c>
      <c r="R26" s="414">
        <v>23</v>
      </c>
      <c r="S26" s="50"/>
      <c r="T26" s="429">
        <f>+Z24+1</f>
        <v>18</v>
      </c>
      <c r="U26" s="430">
        <f>+T26+1</f>
        <v>19</v>
      </c>
      <c r="V26" s="430">
        <f>+U26+1</f>
        <v>20</v>
      </c>
      <c r="W26" s="430">
        <f t="shared" ref="W26:Y26" si="26">(V26+1)</f>
        <v>21</v>
      </c>
      <c r="X26" s="430">
        <f t="shared" si="26"/>
        <v>22</v>
      </c>
      <c r="Y26" s="430">
        <f t="shared" si="26"/>
        <v>23</v>
      </c>
      <c r="Z26" s="431">
        <f>+Y26+1</f>
        <v>24</v>
      </c>
      <c r="AA26" s="51">
        <v>23</v>
      </c>
    </row>
    <row r="27" spans="1:27">
      <c r="A27" s="140" t="s">
        <v>383</v>
      </c>
      <c r="B27" s="478">
        <f>(H26+1)</f>
        <v>28</v>
      </c>
      <c r="C27" s="479">
        <f>+B27+1</f>
        <v>29</v>
      </c>
      <c r="D27" s="479">
        <f>(C27+1)</f>
        <v>30</v>
      </c>
      <c r="E27" s="479">
        <v>31</v>
      </c>
      <c r="F27" s="479">
        <v>1</v>
      </c>
      <c r="G27" s="479">
        <f>(F27+1)</f>
        <v>2</v>
      </c>
      <c r="H27" s="483">
        <f>+G27+1</f>
        <v>3</v>
      </c>
      <c r="I27" s="48"/>
      <c r="J27" s="141" t="s">
        <v>383</v>
      </c>
      <c r="K27" s="478">
        <f>(Q26+1)</f>
        <v>27</v>
      </c>
      <c r="L27" s="479">
        <f>+K27+1</f>
        <v>28</v>
      </c>
      <c r="M27" s="479">
        <f>(L27+1)</f>
        <v>29</v>
      </c>
      <c r="N27" s="479">
        <v>30</v>
      </c>
      <c r="O27" s="479">
        <v>31</v>
      </c>
      <c r="P27" s="479">
        <v>1</v>
      </c>
      <c r="Q27" s="483">
        <f>+P27+1</f>
        <v>2</v>
      </c>
      <c r="R27" s="414"/>
      <c r="S27" s="141" t="s">
        <v>383</v>
      </c>
      <c r="T27" s="478">
        <f>(Z26+1)</f>
        <v>25</v>
      </c>
      <c r="U27" s="479">
        <f>+T27+1</f>
        <v>26</v>
      </c>
      <c r="V27" s="479">
        <f>(U27+1)</f>
        <v>27</v>
      </c>
      <c r="W27" s="479">
        <v>28</v>
      </c>
      <c r="X27" s="479">
        <v>29</v>
      </c>
      <c r="Y27" s="479">
        <v>30</v>
      </c>
      <c r="Z27" s="483">
        <f>+Y27+1</f>
        <v>31</v>
      </c>
      <c r="AA27" s="51"/>
    </row>
    <row r="28" spans="1:27" ht="3.95" customHeight="1">
      <c r="A28" s="52"/>
      <c r="B28" s="50"/>
      <c r="C28" s="50"/>
      <c r="D28" s="50"/>
      <c r="E28" s="50"/>
      <c r="F28" s="50"/>
      <c r="G28" s="50"/>
      <c r="H28" s="50"/>
      <c r="I28" s="48"/>
      <c r="J28" s="50"/>
      <c r="K28" s="50"/>
      <c r="L28" s="50"/>
      <c r="M28" s="50"/>
      <c r="N28" s="50"/>
      <c r="O28" s="50"/>
      <c r="P28" s="50"/>
      <c r="Q28" s="50"/>
      <c r="R28" s="414"/>
      <c r="S28" s="50"/>
      <c r="T28" s="50"/>
      <c r="U28" s="50"/>
      <c r="V28" s="50"/>
      <c r="W28" s="50"/>
      <c r="X28" s="50"/>
      <c r="Y28" s="50"/>
      <c r="Z28" s="50"/>
      <c r="AA28" s="51"/>
    </row>
    <row r="29" spans="1:27">
      <c r="A29" s="140" t="s">
        <v>387</v>
      </c>
      <c r="B29" s="417">
        <f>(H27+1)</f>
        <v>4</v>
      </c>
      <c r="C29" s="477">
        <f t="shared" ref="C29:H29" si="27">+B29+1</f>
        <v>5</v>
      </c>
      <c r="D29" s="477">
        <f t="shared" si="27"/>
        <v>6</v>
      </c>
      <c r="E29" s="477">
        <f t="shared" si="27"/>
        <v>7</v>
      </c>
      <c r="F29" s="477">
        <f t="shared" si="27"/>
        <v>8</v>
      </c>
      <c r="G29" s="477">
        <f t="shared" si="27"/>
        <v>9</v>
      </c>
      <c r="H29" s="428">
        <f t="shared" si="27"/>
        <v>10</v>
      </c>
      <c r="I29" s="48">
        <v>24</v>
      </c>
      <c r="J29" s="141" t="s">
        <v>387</v>
      </c>
      <c r="K29" s="417">
        <f>(Q27+1)</f>
        <v>3</v>
      </c>
      <c r="L29" s="430">
        <f>+K29+1</f>
        <v>4</v>
      </c>
      <c r="M29" s="430">
        <f>+L29+1</f>
        <v>5</v>
      </c>
      <c r="N29" s="430">
        <f t="shared" ref="N29:P29" si="28">(M29+1)</f>
        <v>6</v>
      </c>
      <c r="O29" s="430">
        <f t="shared" si="28"/>
        <v>7</v>
      </c>
      <c r="P29" s="430">
        <f t="shared" si="28"/>
        <v>8</v>
      </c>
      <c r="Q29" s="431">
        <f>+P29+1</f>
        <v>9</v>
      </c>
      <c r="R29" s="414">
        <v>24</v>
      </c>
      <c r="S29" s="141" t="s">
        <v>387</v>
      </c>
      <c r="T29" s="417">
        <v>1</v>
      </c>
      <c r="U29" s="430">
        <f>+T29+1</f>
        <v>2</v>
      </c>
      <c r="V29" s="430">
        <f>+U29+1</f>
        <v>3</v>
      </c>
      <c r="W29" s="430">
        <f t="shared" ref="W29:Y29" si="29">(V29+1)</f>
        <v>4</v>
      </c>
      <c r="X29" s="430">
        <f t="shared" si="29"/>
        <v>5</v>
      </c>
      <c r="Y29" s="430">
        <f t="shared" si="29"/>
        <v>6</v>
      </c>
      <c r="Z29" s="431">
        <f>+Y29+1</f>
        <v>7</v>
      </c>
      <c r="AA29" s="51">
        <v>24</v>
      </c>
    </row>
    <row r="30" spans="1:27">
      <c r="A30" s="140"/>
      <c r="B30" s="447">
        <f>+H29+1</f>
        <v>11</v>
      </c>
      <c r="C30" s="480">
        <f>+B30+1</f>
        <v>12</v>
      </c>
      <c r="D30" s="480">
        <v>13</v>
      </c>
      <c r="E30" s="480">
        <v>14</v>
      </c>
      <c r="F30" s="480">
        <v>15</v>
      </c>
      <c r="G30" s="480">
        <f>(F30+1)</f>
        <v>16</v>
      </c>
      <c r="H30" s="481">
        <f>+G30+1</f>
        <v>17</v>
      </c>
      <c r="I30" s="48"/>
      <c r="J30" s="141"/>
      <c r="K30" s="447">
        <f>+Q29+1</f>
        <v>10</v>
      </c>
      <c r="L30" s="480">
        <f>+K30+1</f>
        <v>11</v>
      </c>
      <c r="M30" s="480">
        <f>L30+1</f>
        <v>12</v>
      </c>
      <c r="N30" s="480">
        <f>M30+1</f>
        <v>13</v>
      </c>
      <c r="O30" s="480">
        <f>N30+1</f>
        <v>14</v>
      </c>
      <c r="P30" s="480">
        <f>(O30+1)</f>
        <v>15</v>
      </c>
      <c r="Q30" s="481">
        <f>+P30+1</f>
        <v>16</v>
      </c>
      <c r="R30" s="414"/>
      <c r="S30" s="141"/>
      <c r="T30" s="447">
        <f>+Z29+1</f>
        <v>8</v>
      </c>
      <c r="U30" s="480">
        <f>+T30+1</f>
        <v>9</v>
      </c>
      <c r="V30" s="480">
        <f>U30+1</f>
        <v>10</v>
      </c>
      <c r="W30" s="480">
        <f>V30+1</f>
        <v>11</v>
      </c>
      <c r="X30" s="480">
        <f>W30+1</f>
        <v>12</v>
      </c>
      <c r="Y30" s="480">
        <f>(X30+1)</f>
        <v>13</v>
      </c>
      <c r="Z30" s="481">
        <f>+Y30+1</f>
        <v>14</v>
      </c>
      <c r="AA30" s="51"/>
    </row>
    <row r="31" spans="1:27" ht="3.95" customHeight="1" thickBot="1">
      <c r="A31" s="52"/>
      <c r="B31" s="50"/>
      <c r="C31" s="50"/>
      <c r="D31" s="50"/>
      <c r="E31" s="50"/>
      <c r="F31" s="50"/>
      <c r="G31" s="50"/>
      <c r="H31" s="50"/>
      <c r="I31" s="48"/>
      <c r="J31" s="50"/>
      <c r="K31" s="50"/>
      <c r="L31" s="50"/>
      <c r="M31" s="50"/>
      <c r="N31" s="50"/>
      <c r="O31" s="50"/>
      <c r="P31" s="50"/>
      <c r="Q31" s="50"/>
      <c r="R31" s="414"/>
      <c r="S31" s="50"/>
      <c r="T31" s="50"/>
      <c r="U31" s="50"/>
      <c r="V31" s="50"/>
      <c r="W31" s="50"/>
      <c r="X31" s="50"/>
      <c r="Y31" s="50"/>
      <c r="Z31" s="50"/>
      <c r="AA31" s="51"/>
    </row>
    <row r="32" spans="1:27" ht="13.5" thickBot="1">
      <c r="A32" s="52"/>
      <c r="B32" s="417">
        <f>+H30+1</f>
        <v>18</v>
      </c>
      <c r="C32" s="477">
        <f>+B32+1</f>
        <v>19</v>
      </c>
      <c r="D32" s="477">
        <f t="shared" ref="D32:F32" si="30">(C32+1)</f>
        <v>20</v>
      </c>
      <c r="E32" s="477">
        <f t="shared" si="30"/>
        <v>21</v>
      </c>
      <c r="F32" s="57">
        <f t="shared" si="30"/>
        <v>22</v>
      </c>
      <c r="G32" s="57">
        <f>(F32+1)</f>
        <v>23</v>
      </c>
      <c r="H32" s="427">
        <f>(G32+1)</f>
        <v>24</v>
      </c>
      <c r="I32" s="48">
        <v>25</v>
      </c>
      <c r="J32" s="50"/>
      <c r="K32" s="417">
        <f>+Q30+1</f>
        <v>17</v>
      </c>
      <c r="L32" s="430">
        <f>+K32+1</f>
        <v>18</v>
      </c>
      <c r="M32" s="430">
        <f>+L32+1</f>
        <v>19</v>
      </c>
      <c r="N32" s="430">
        <f t="shared" ref="N32:P32" si="31">(M32+1)</f>
        <v>20</v>
      </c>
      <c r="O32" s="422">
        <f t="shared" si="31"/>
        <v>21</v>
      </c>
      <c r="P32" s="422">
        <f t="shared" si="31"/>
        <v>22</v>
      </c>
      <c r="Q32" s="431">
        <f>+P32+1</f>
        <v>23</v>
      </c>
      <c r="R32" s="414">
        <v>25</v>
      </c>
      <c r="S32" s="50"/>
      <c r="T32" s="417">
        <f>+Z30+1</f>
        <v>15</v>
      </c>
      <c r="U32" s="430">
        <f>+T32+1</f>
        <v>16</v>
      </c>
      <c r="V32" s="430">
        <f>+U32+1</f>
        <v>17</v>
      </c>
      <c r="W32" s="430">
        <f t="shared" ref="W32:Y32" si="32">(V32+1)</f>
        <v>18</v>
      </c>
      <c r="X32" s="422">
        <f t="shared" si="32"/>
        <v>19</v>
      </c>
      <c r="Y32" s="422">
        <f t="shared" si="32"/>
        <v>20</v>
      </c>
      <c r="Z32" s="431">
        <f>+Y32+1</f>
        <v>21</v>
      </c>
      <c r="AA32" s="51">
        <v>25</v>
      </c>
    </row>
    <row r="33" spans="1:27" ht="13.5" thickBot="1">
      <c r="A33" s="140" t="s">
        <v>383</v>
      </c>
      <c r="B33" s="447">
        <f>(H32+1)</f>
        <v>25</v>
      </c>
      <c r="C33" s="480">
        <f>+B33+1</f>
        <v>26</v>
      </c>
      <c r="D33" s="480">
        <f>+C33+1</f>
        <v>27</v>
      </c>
      <c r="E33" s="480">
        <f>+D33+1</f>
        <v>28</v>
      </c>
      <c r="F33" s="480">
        <f>+E33+1</f>
        <v>29</v>
      </c>
      <c r="G33" s="480">
        <v>30</v>
      </c>
      <c r="H33" s="481">
        <v>1</v>
      </c>
      <c r="I33" s="48"/>
      <c r="J33" s="141" t="s">
        <v>383</v>
      </c>
      <c r="K33" s="447">
        <f>(Q32+1)</f>
        <v>24</v>
      </c>
      <c r="L33" s="480">
        <f>+K33+1</f>
        <v>25</v>
      </c>
      <c r="M33" s="480">
        <f>+L33+1</f>
        <v>26</v>
      </c>
      <c r="N33" s="480">
        <f>+M33+1</f>
        <v>27</v>
      </c>
      <c r="O33" s="57">
        <f>+N33+1</f>
        <v>28</v>
      </c>
      <c r="P33" s="57">
        <v>29</v>
      </c>
      <c r="Q33" s="481">
        <v>30</v>
      </c>
      <c r="R33" s="414"/>
      <c r="S33" s="141" t="s">
        <v>383</v>
      </c>
      <c r="T33" s="447">
        <f>(Z32+1)</f>
        <v>22</v>
      </c>
      <c r="U33" s="480">
        <f>+T33+1</f>
        <v>23</v>
      </c>
      <c r="V33" s="480">
        <f>+U33+1</f>
        <v>24</v>
      </c>
      <c r="W33" s="480">
        <f>+V33+1</f>
        <v>25</v>
      </c>
      <c r="X33" s="57">
        <f>+W33+1</f>
        <v>26</v>
      </c>
      <c r="Y33" s="57">
        <v>27</v>
      </c>
      <c r="Z33" s="481">
        <v>28</v>
      </c>
      <c r="AA33" s="51"/>
    </row>
    <row r="34" spans="1:27" ht="3.95" customHeight="1">
      <c r="A34" s="52"/>
      <c r="B34" s="50"/>
      <c r="C34" s="50"/>
      <c r="D34" s="50"/>
      <c r="E34" s="50"/>
      <c r="F34" s="50"/>
      <c r="G34" s="50"/>
      <c r="H34" s="50"/>
      <c r="I34" s="48"/>
      <c r="J34" s="50"/>
      <c r="K34" s="50"/>
      <c r="L34" s="50"/>
      <c r="M34" s="50"/>
      <c r="N34" s="50"/>
      <c r="O34" s="50"/>
      <c r="P34" s="50"/>
      <c r="Q34" s="50"/>
      <c r="R34" s="414"/>
      <c r="S34" s="50"/>
      <c r="T34" s="50"/>
      <c r="U34" s="50"/>
      <c r="V34" s="50"/>
      <c r="W34" s="50"/>
      <c r="X34" s="50"/>
      <c r="Y34" s="50"/>
      <c r="Z34" s="50"/>
      <c r="AA34" s="51"/>
    </row>
    <row r="35" spans="1:27" ht="13.5" thickBot="1">
      <c r="A35" s="140" t="s">
        <v>388</v>
      </c>
      <c r="B35" s="429">
        <f>(H33+1)</f>
        <v>2</v>
      </c>
      <c r="C35" s="430">
        <v>3</v>
      </c>
      <c r="D35" s="430">
        <v>4</v>
      </c>
      <c r="E35" s="430">
        <v>5</v>
      </c>
      <c r="F35" s="484">
        <v>6</v>
      </c>
      <c r="G35" s="484">
        <v>7</v>
      </c>
      <c r="H35" s="431">
        <v>8</v>
      </c>
      <c r="I35" s="48">
        <v>26</v>
      </c>
      <c r="J35" s="141" t="s">
        <v>388</v>
      </c>
      <c r="K35" s="429">
        <v>1</v>
      </c>
      <c r="L35" s="430">
        <v>2</v>
      </c>
      <c r="M35" s="430">
        <v>3</v>
      </c>
      <c r="N35" s="430">
        <v>4</v>
      </c>
      <c r="O35" s="484">
        <v>5</v>
      </c>
      <c r="P35" s="484">
        <v>6</v>
      </c>
      <c r="Q35" s="431">
        <v>7</v>
      </c>
      <c r="R35" s="414">
        <v>26</v>
      </c>
      <c r="S35" s="141" t="s">
        <v>388</v>
      </c>
      <c r="T35" s="429">
        <v>29</v>
      </c>
      <c r="U35" s="430">
        <v>30</v>
      </c>
      <c r="V35" s="430">
        <v>1</v>
      </c>
      <c r="W35" s="430">
        <f t="shared" ref="W35:Z36" si="33">+V35+1</f>
        <v>2</v>
      </c>
      <c r="X35" s="430">
        <f t="shared" si="33"/>
        <v>3</v>
      </c>
      <c r="Y35" s="430">
        <f t="shared" si="33"/>
        <v>4</v>
      </c>
      <c r="Z35" s="431">
        <f t="shared" si="33"/>
        <v>5</v>
      </c>
      <c r="AA35" s="51">
        <v>26</v>
      </c>
    </row>
    <row r="36" spans="1:27" ht="13.5" thickBot="1">
      <c r="A36" s="140"/>
      <c r="B36" s="478">
        <v>9</v>
      </c>
      <c r="C36" s="479">
        <v>10</v>
      </c>
      <c r="D36" s="479">
        <v>11</v>
      </c>
      <c r="E36" s="479">
        <v>12</v>
      </c>
      <c r="F36" s="479">
        <v>13</v>
      </c>
      <c r="G36" s="479">
        <v>14</v>
      </c>
      <c r="H36" s="142">
        <v>15</v>
      </c>
      <c r="I36" s="48"/>
      <c r="J36" s="141"/>
      <c r="K36" s="478">
        <v>8</v>
      </c>
      <c r="L36" s="479">
        <v>9</v>
      </c>
      <c r="M36" s="479">
        <v>10</v>
      </c>
      <c r="N36" s="479">
        <v>11</v>
      </c>
      <c r="O36" s="479">
        <v>12</v>
      </c>
      <c r="P36" s="479">
        <v>13</v>
      </c>
      <c r="Q36" s="485">
        <v>14</v>
      </c>
      <c r="R36" s="414"/>
      <c r="S36" s="141"/>
      <c r="T36" s="478">
        <f>+Z35+1</f>
        <v>6</v>
      </c>
      <c r="U36" s="479">
        <f>+T36+1</f>
        <v>7</v>
      </c>
      <c r="V36" s="479">
        <f>+U36+1</f>
        <v>8</v>
      </c>
      <c r="W36" s="479">
        <f t="shared" si="33"/>
        <v>9</v>
      </c>
      <c r="X36" s="479">
        <f t="shared" si="33"/>
        <v>10</v>
      </c>
      <c r="Y36" s="479">
        <f t="shared" si="33"/>
        <v>11</v>
      </c>
      <c r="Z36" s="485">
        <f t="shared" si="33"/>
        <v>12</v>
      </c>
      <c r="AA36" s="51"/>
    </row>
    <row r="37" spans="1:27" ht="3.95" customHeight="1" thickBot="1">
      <c r="A37" s="52"/>
      <c r="B37" s="50"/>
      <c r="C37" s="446"/>
      <c r="D37" s="446"/>
      <c r="E37" s="446"/>
      <c r="F37" s="50"/>
      <c r="G37" s="50"/>
      <c r="H37" s="50"/>
      <c r="I37" s="48"/>
      <c r="J37" s="50"/>
      <c r="K37" s="50"/>
      <c r="L37" s="446"/>
      <c r="M37" s="446"/>
      <c r="N37" s="446"/>
      <c r="O37" s="50"/>
      <c r="P37" s="50"/>
      <c r="Q37" s="50"/>
      <c r="R37" s="414"/>
      <c r="S37" s="50"/>
      <c r="T37" s="50"/>
      <c r="U37" s="446"/>
      <c r="V37" s="446"/>
      <c r="W37" s="446"/>
      <c r="X37" s="50"/>
      <c r="Y37" s="50"/>
      <c r="Z37" s="50"/>
      <c r="AA37" s="51"/>
    </row>
    <row r="38" spans="1:27" ht="13.5" thickBot="1">
      <c r="A38" s="143" t="s">
        <v>383</v>
      </c>
      <c r="B38" s="417">
        <f>+H36+1</f>
        <v>16</v>
      </c>
      <c r="C38" s="477">
        <f>+B38+1</f>
        <v>17</v>
      </c>
      <c r="D38" s="477">
        <f t="shared" ref="D38:G39" si="34">(C38+1)</f>
        <v>18</v>
      </c>
      <c r="E38" s="477">
        <f t="shared" si="34"/>
        <v>19</v>
      </c>
      <c r="F38" s="477">
        <f t="shared" si="34"/>
        <v>20</v>
      </c>
      <c r="G38" s="477">
        <f t="shared" si="34"/>
        <v>21</v>
      </c>
      <c r="H38" s="428">
        <f>+G38+1</f>
        <v>22</v>
      </c>
      <c r="I38" s="48">
        <v>1</v>
      </c>
      <c r="J38" s="274" t="s">
        <v>383</v>
      </c>
      <c r="K38" s="417">
        <f>+Q36+1</f>
        <v>15</v>
      </c>
      <c r="L38" s="477">
        <f>+K38+1</f>
        <v>16</v>
      </c>
      <c r="M38" s="477">
        <f t="shared" ref="M38:P39" si="35">(L38+1)</f>
        <v>17</v>
      </c>
      <c r="N38" s="477">
        <f t="shared" si="35"/>
        <v>18</v>
      </c>
      <c r="O38" s="477">
        <f t="shared" si="35"/>
        <v>19</v>
      </c>
      <c r="P38" s="477">
        <f t="shared" si="35"/>
        <v>20</v>
      </c>
      <c r="Q38" s="142">
        <f>+P38+1</f>
        <v>21</v>
      </c>
      <c r="R38" s="414">
        <v>1</v>
      </c>
      <c r="S38" s="274" t="s">
        <v>383</v>
      </c>
      <c r="T38" s="417">
        <f>+Z36+1</f>
        <v>13</v>
      </c>
      <c r="U38" s="477">
        <f>+T38+1</f>
        <v>14</v>
      </c>
      <c r="V38" s="477">
        <f t="shared" ref="V38:Y41" si="36">(U38+1)</f>
        <v>15</v>
      </c>
      <c r="W38" s="477">
        <f t="shared" si="36"/>
        <v>16</v>
      </c>
      <c r="X38" s="477">
        <f t="shared" si="36"/>
        <v>17</v>
      </c>
      <c r="Y38" s="477">
        <f t="shared" si="36"/>
        <v>18</v>
      </c>
      <c r="Z38" s="142">
        <f>+Y38+1</f>
        <v>19</v>
      </c>
      <c r="AA38" s="51">
        <v>1</v>
      </c>
    </row>
    <row r="39" spans="1:27" ht="13.5" thickBot="1">
      <c r="A39" s="143">
        <v>2019</v>
      </c>
      <c r="B39" s="447">
        <f>+H38+1</f>
        <v>23</v>
      </c>
      <c r="C39" s="272">
        <f>+B39+1</f>
        <v>24</v>
      </c>
      <c r="D39" s="272">
        <f t="shared" si="34"/>
        <v>25</v>
      </c>
      <c r="E39" s="144">
        <f t="shared" si="34"/>
        <v>26</v>
      </c>
      <c r="F39" s="144">
        <f t="shared" si="34"/>
        <v>27</v>
      </c>
      <c r="G39" s="144">
        <f t="shared" si="34"/>
        <v>28</v>
      </c>
      <c r="H39" s="486">
        <f>+G39+1</f>
        <v>29</v>
      </c>
      <c r="I39" s="48"/>
      <c r="J39" s="274">
        <v>2020</v>
      </c>
      <c r="K39" s="447">
        <f>+Q38+1</f>
        <v>22</v>
      </c>
      <c r="L39" s="144">
        <f>+K39+1</f>
        <v>23</v>
      </c>
      <c r="M39" s="272">
        <f t="shared" si="35"/>
        <v>24</v>
      </c>
      <c r="N39" s="272">
        <f t="shared" si="35"/>
        <v>25</v>
      </c>
      <c r="O39" s="144">
        <f t="shared" si="35"/>
        <v>26</v>
      </c>
      <c r="P39" s="144">
        <f t="shared" si="35"/>
        <v>27</v>
      </c>
      <c r="Q39" s="486">
        <f>+P39+1</f>
        <v>28</v>
      </c>
      <c r="R39" s="414"/>
      <c r="S39" s="274">
        <v>2021</v>
      </c>
      <c r="T39" s="447">
        <f>+Z38+1</f>
        <v>20</v>
      </c>
      <c r="U39" s="479">
        <f>+T39+1</f>
        <v>21</v>
      </c>
      <c r="V39" s="479">
        <f t="shared" si="36"/>
        <v>22</v>
      </c>
      <c r="W39" s="479">
        <f t="shared" si="36"/>
        <v>23</v>
      </c>
      <c r="X39" s="272">
        <f t="shared" si="36"/>
        <v>24</v>
      </c>
      <c r="Y39" s="272">
        <f t="shared" si="36"/>
        <v>25</v>
      </c>
      <c r="Z39" s="486">
        <f>+Y39+1</f>
        <v>26</v>
      </c>
      <c r="AA39" s="51"/>
    </row>
    <row r="40" spans="1:27" ht="3.95" customHeight="1" thickBot="1">
      <c r="A40" s="52"/>
      <c r="B40" s="50"/>
      <c r="C40" s="50"/>
      <c r="D40" s="50"/>
      <c r="E40" s="50"/>
      <c r="F40" s="50"/>
      <c r="G40" s="50"/>
      <c r="H40" s="50"/>
      <c r="I40" s="48"/>
      <c r="J40" s="50"/>
      <c r="K40" s="50"/>
      <c r="L40" s="50"/>
      <c r="M40" s="50"/>
      <c r="N40" s="50"/>
      <c r="O40" s="50"/>
      <c r="P40" s="50"/>
      <c r="Q40" s="50"/>
      <c r="R40" s="414"/>
      <c r="S40" s="50"/>
      <c r="T40" s="50"/>
      <c r="U40" s="50"/>
      <c r="V40" s="50"/>
      <c r="W40" s="50"/>
      <c r="X40" s="50"/>
      <c r="Y40" s="50"/>
      <c r="Z40" s="50"/>
      <c r="AA40" s="51"/>
    </row>
    <row r="41" spans="1:27" ht="13.5" thickBot="1">
      <c r="A41" s="140" t="s">
        <v>389</v>
      </c>
      <c r="B41" s="417">
        <f>+H39+1</f>
        <v>30</v>
      </c>
      <c r="C41" s="272">
        <v>31</v>
      </c>
      <c r="D41" s="272">
        <v>1</v>
      </c>
      <c r="E41" s="477">
        <f>+D41+1</f>
        <v>2</v>
      </c>
      <c r="F41" s="484">
        <f t="shared" ref="F41:G41" si="37">(E41+1)</f>
        <v>3</v>
      </c>
      <c r="G41" s="484">
        <f t="shared" si="37"/>
        <v>4</v>
      </c>
      <c r="H41" s="428">
        <f>(G41+1)</f>
        <v>5</v>
      </c>
      <c r="I41" s="48">
        <v>2</v>
      </c>
      <c r="J41" s="141" t="s">
        <v>389</v>
      </c>
      <c r="K41" s="417">
        <f>+Q39+1</f>
        <v>29</v>
      </c>
      <c r="L41" s="144">
        <v>30</v>
      </c>
      <c r="M41" s="272">
        <v>31</v>
      </c>
      <c r="N41" s="272">
        <v>1</v>
      </c>
      <c r="O41" s="484">
        <f t="shared" ref="O41:P41" si="38">(N41+1)</f>
        <v>2</v>
      </c>
      <c r="P41" s="484">
        <f t="shared" si="38"/>
        <v>3</v>
      </c>
      <c r="Q41" s="428">
        <f>(P41+1)</f>
        <v>4</v>
      </c>
      <c r="R41" s="414">
        <v>2</v>
      </c>
      <c r="S41" s="141" t="s">
        <v>389</v>
      </c>
      <c r="T41" s="417">
        <f>+Z39+1</f>
        <v>27</v>
      </c>
      <c r="U41" s="430">
        <v>28</v>
      </c>
      <c r="V41" s="430">
        <f>+U41+1</f>
        <v>29</v>
      </c>
      <c r="W41" s="430">
        <v>30</v>
      </c>
      <c r="X41" s="272">
        <f t="shared" si="36"/>
        <v>31</v>
      </c>
      <c r="Y41" s="272">
        <v>1</v>
      </c>
      <c r="Z41" s="428">
        <f>(Y41+1)</f>
        <v>2</v>
      </c>
      <c r="AA41" s="51">
        <v>2</v>
      </c>
    </row>
    <row r="42" spans="1:27" ht="13.5" thickBot="1">
      <c r="A42" s="140"/>
      <c r="B42" s="145">
        <v>6</v>
      </c>
      <c r="C42" s="480">
        <v>7</v>
      </c>
      <c r="D42" s="480">
        <v>8</v>
      </c>
      <c r="E42" s="480">
        <v>9</v>
      </c>
      <c r="F42" s="482">
        <v>10</v>
      </c>
      <c r="G42" s="482">
        <v>11</v>
      </c>
      <c r="H42" s="481">
        <v>12</v>
      </c>
      <c r="I42" s="48"/>
      <c r="J42" s="141"/>
      <c r="K42" s="448">
        <v>5</v>
      </c>
      <c r="L42" s="480">
        <v>6</v>
      </c>
      <c r="M42" s="480">
        <v>7</v>
      </c>
      <c r="N42" s="480">
        <v>8</v>
      </c>
      <c r="O42" s="482">
        <v>9</v>
      </c>
      <c r="P42" s="482">
        <v>10</v>
      </c>
      <c r="Q42" s="481">
        <v>11</v>
      </c>
      <c r="R42" s="414"/>
      <c r="S42" s="141"/>
      <c r="T42" s="448">
        <v>3</v>
      </c>
      <c r="U42" s="480">
        <f>+T42+1</f>
        <v>4</v>
      </c>
      <c r="V42" s="480">
        <f>+U42+1</f>
        <v>5</v>
      </c>
      <c r="W42" s="480">
        <f>+V42+1</f>
        <v>6</v>
      </c>
      <c r="X42" s="480">
        <f>+W42+1</f>
        <v>7</v>
      </c>
      <c r="Y42" s="480">
        <f>+X42+1</f>
        <v>8</v>
      </c>
      <c r="Z42" s="481">
        <v>9</v>
      </c>
      <c r="AA42" s="51"/>
    </row>
    <row r="43" spans="1:27" ht="3.95" customHeight="1" thickBot="1">
      <c r="A43" s="52"/>
      <c r="B43" s="50"/>
      <c r="C43" s="50"/>
      <c r="D43" s="50"/>
      <c r="E43" s="50"/>
      <c r="F43" s="50"/>
      <c r="G43" s="50"/>
      <c r="H43" s="50"/>
      <c r="I43" s="48"/>
      <c r="J43" s="50"/>
      <c r="K43" s="50"/>
      <c r="L43" s="50"/>
      <c r="M43" s="50"/>
      <c r="N43" s="50"/>
      <c r="O43" s="50"/>
      <c r="P43" s="50"/>
      <c r="Q43" s="50"/>
      <c r="R43" s="414"/>
      <c r="S43" s="50"/>
      <c r="T43" s="50"/>
      <c r="U43" s="50"/>
      <c r="V43" s="50"/>
      <c r="W43" s="50"/>
      <c r="X43" s="50"/>
      <c r="Y43" s="50"/>
      <c r="Z43" s="50"/>
      <c r="AA43" s="51"/>
    </row>
    <row r="44" spans="1:27" ht="13.5" thickBot="1">
      <c r="A44" s="52" t="s">
        <v>383</v>
      </c>
      <c r="B44" s="417">
        <v>13</v>
      </c>
      <c r="C44" s="422">
        <f>+B44+1</f>
        <v>14</v>
      </c>
      <c r="D44" s="477">
        <f t="shared" ref="D44:G45" si="39">(C44+1)</f>
        <v>15</v>
      </c>
      <c r="E44" s="477">
        <f t="shared" si="39"/>
        <v>16</v>
      </c>
      <c r="F44" s="477">
        <f t="shared" si="39"/>
        <v>17</v>
      </c>
      <c r="G44" s="477">
        <f t="shared" si="39"/>
        <v>18</v>
      </c>
      <c r="H44" s="428">
        <f>+G44+1</f>
        <v>19</v>
      </c>
      <c r="I44" s="48">
        <v>3</v>
      </c>
      <c r="J44" s="50" t="s">
        <v>383</v>
      </c>
      <c r="K44" s="145">
        <v>12</v>
      </c>
      <c r="L44" s="422">
        <f>+K44+1</f>
        <v>13</v>
      </c>
      <c r="M44" s="477">
        <f t="shared" ref="M44:P45" si="40">(L44+1)</f>
        <v>14</v>
      </c>
      <c r="N44" s="477">
        <f t="shared" si="40"/>
        <v>15</v>
      </c>
      <c r="O44" s="477">
        <f t="shared" si="40"/>
        <v>16</v>
      </c>
      <c r="P44" s="477">
        <f t="shared" si="40"/>
        <v>17</v>
      </c>
      <c r="Q44" s="428">
        <f>+P44+1</f>
        <v>18</v>
      </c>
      <c r="R44" s="414">
        <v>3</v>
      </c>
      <c r="S44" s="50" t="s">
        <v>383</v>
      </c>
      <c r="T44" s="145">
        <v>10</v>
      </c>
      <c r="U44" s="422">
        <f>+T44+1</f>
        <v>11</v>
      </c>
      <c r="V44" s="477">
        <f t="shared" ref="V44:Y45" si="41">(U44+1)</f>
        <v>12</v>
      </c>
      <c r="W44" s="477">
        <f t="shared" si="41"/>
        <v>13</v>
      </c>
      <c r="X44" s="477">
        <f t="shared" si="41"/>
        <v>14</v>
      </c>
      <c r="Y44" s="477">
        <f t="shared" si="41"/>
        <v>15</v>
      </c>
      <c r="Z44" s="428">
        <f>+Y44+1</f>
        <v>16</v>
      </c>
      <c r="AA44" s="51">
        <v>3</v>
      </c>
    </row>
    <row r="45" spans="1:27" ht="13.5" thickBot="1">
      <c r="A45" s="52" t="s">
        <v>383</v>
      </c>
      <c r="B45" s="448">
        <f>+H44+1</f>
        <v>20</v>
      </c>
      <c r="C45" s="272">
        <f>+B45+1</f>
        <v>21</v>
      </c>
      <c r="D45" s="480">
        <f t="shared" si="39"/>
        <v>22</v>
      </c>
      <c r="E45" s="480">
        <f t="shared" si="39"/>
        <v>23</v>
      </c>
      <c r="F45" s="480">
        <v>24</v>
      </c>
      <c r="G45" s="480">
        <v>25</v>
      </c>
      <c r="H45" s="481">
        <v>26</v>
      </c>
      <c r="I45" s="48"/>
      <c r="J45" s="50" t="s">
        <v>383</v>
      </c>
      <c r="K45" s="448">
        <f>+Q44+1</f>
        <v>19</v>
      </c>
      <c r="L45" s="272">
        <f>+K45+1</f>
        <v>20</v>
      </c>
      <c r="M45" s="480">
        <f t="shared" si="40"/>
        <v>21</v>
      </c>
      <c r="N45" s="480">
        <f t="shared" si="40"/>
        <v>22</v>
      </c>
      <c r="O45" s="480">
        <v>23</v>
      </c>
      <c r="P45" s="480">
        <v>24</v>
      </c>
      <c r="Q45" s="481">
        <v>25</v>
      </c>
      <c r="R45" s="414"/>
      <c r="S45" s="50" t="s">
        <v>383</v>
      </c>
      <c r="T45" s="448">
        <f>+Z44+1</f>
        <v>17</v>
      </c>
      <c r="U45" s="272">
        <f>+T45+1</f>
        <v>18</v>
      </c>
      <c r="V45" s="480">
        <f t="shared" si="41"/>
        <v>19</v>
      </c>
      <c r="W45" s="480">
        <f t="shared" si="41"/>
        <v>20</v>
      </c>
      <c r="X45" s="480">
        <f t="shared" si="41"/>
        <v>21</v>
      </c>
      <c r="Y45" s="480">
        <f t="shared" si="41"/>
        <v>22</v>
      </c>
      <c r="Z45" s="481">
        <v>23</v>
      </c>
      <c r="AA45" s="51"/>
    </row>
    <row r="46" spans="1:27" ht="3.95" customHeight="1">
      <c r="A46" s="52"/>
      <c r="B46" s="50"/>
      <c r="C46" s="50"/>
      <c r="D46" s="50"/>
      <c r="E46" s="50"/>
      <c r="F46" s="50"/>
      <c r="G46" s="50"/>
      <c r="H46" s="50"/>
      <c r="I46" s="48"/>
      <c r="J46" s="50"/>
      <c r="K46" s="50"/>
      <c r="L46" s="50"/>
      <c r="M46" s="50"/>
      <c r="N46" s="50"/>
      <c r="O46" s="50"/>
      <c r="P46" s="50"/>
      <c r="Q46" s="50"/>
      <c r="R46" s="414"/>
      <c r="S46" s="50"/>
      <c r="T46" s="50"/>
      <c r="U46" s="50"/>
      <c r="V46" s="50"/>
      <c r="W46" s="50"/>
      <c r="X46" s="50"/>
      <c r="Y46" s="50"/>
      <c r="Z46" s="50"/>
      <c r="AA46" s="51"/>
    </row>
    <row r="47" spans="1:27">
      <c r="A47" s="140" t="s">
        <v>383</v>
      </c>
      <c r="B47" s="429">
        <v>27</v>
      </c>
      <c r="C47" s="484">
        <v>28</v>
      </c>
      <c r="D47" s="430">
        <f>(C47+1)</f>
        <v>29</v>
      </c>
      <c r="E47" s="430">
        <f>(D47+1)</f>
        <v>30</v>
      </c>
      <c r="F47" s="430">
        <v>31</v>
      </c>
      <c r="G47" s="430">
        <v>1</v>
      </c>
      <c r="H47" s="428">
        <f>(G47+1)</f>
        <v>2</v>
      </c>
      <c r="I47" s="48">
        <v>4</v>
      </c>
      <c r="J47" s="141" t="s">
        <v>383</v>
      </c>
      <c r="K47" s="429">
        <v>26</v>
      </c>
      <c r="L47" s="484">
        <v>27</v>
      </c>
      <c r="M47" s="430">
        <f>(L47+1)</f>
        <v>28</v>
      </c>
      <c r="N47" s="430">
        <f>(M47+1)</f>
        <v>29</v>
      </c>
      <c r="O47" s="430">
        <v>30</v>
      </c>
      <c r="P47" s="430">
        <v>31</v>
      </c>
      <c r="Q47" s="428">
        <v>1</v>
      </c>
      <c r="R47" s="414">
        <v>4</v>
      </c>
      <c r="S47" s="141" t="s">
        <v>383</v>
      </c>
      <c r="T47" s="429">
        <v>24</v>
      </c>
      <c r="U47" s="430">
        <f>(T47+1)</f>
        <v>25</v>
      </c>
      <c r="V47" s="430">
        <f>(U47+1)</f>
        <v>26</v>
      </c>
      <c r="W47" s="430">
        <f>(V47+1)</f>
        <v>27</v>
      </c>
      <c r="X47" s="430">
        <f>(W47+1)</f>
        <v>28</v>
      </c>
      <c r="Y47" s="430">
        <f>(X47+1)</f>
        <v>29</v>
      </c>
      <c r="Z47" s="428">
        <v>30</v>
      </c>
      <c r="AA47" s="51">
        <v>4</v>
      </c>
    </row>
    <row r="48" spans="1:27">
      <c r="A48" s="140" t="s">
        <v>390</v>
      </c>
      <c r="B48" s="478">
        <f>(H47+1)</f>
        <v>3</v>
      </c>
      <c r="C48" s="479">
        <f>(B48+1)</f>
        <v>4</v>
      </c>
      <c r="D48" s="479">
        <f>(C48+1)</f>
        <v>5</v>
      </c>
      <c r="E48" s="479">
        <f>(D48+1)</f>
        <v>6</v>
      </c>
      <c r="F48" s="479">
        <f>(E48+1)</f>
        <v>7</v>
      </c>
      <c r="G48" s="479">
        <v>8</v>
      </c>
      <c r="H48" s="483">
        <v>9</v>
      </c>
      <c r="I48" s="48"/>
      <c r="J48" s="141" t="s">
        <v>390</v>
      </c>
      <c r="K48" s="478">
        <f>(Q47+1)</f>
        <v>2</v>
      </c>
      <c r="L48" s="479">
        <f>(K48+1)</f>
        <v>3</v>
      </c>
      <c r="M48" s="479">
        <f>(L48+1)</f>
        <v>4</v>
      </c>
      <c r="N48" s="479">
        <f>(M48+1)</f>
        <v>5</v>
      </c>
      <c r="O48" s="479">
        <f>(N48+1)</f>
        <v>6</v>
      </c>
      <c r="P48" s="479">
        <v>7</v>
      </c>
      <c r="Q48" s="483">
        <v>8</v>
      </c>
      <c r="R48" s="414"/>
      <c r="S48" s="141" t="s">
        <v>390</v>
      </c>
      <c r="T48" s="478">
        <f>(Z47+1)</f>
        <v>31</v>
      </c>
      <c r="U48" s="479">
        <v>1</v>
      </c>
      <c r="V48" s="479">
        <f>(U48+1)</f>
        <v>2</v>
      </c>
      <c r="W48" s="479">
        <f>(V48+1)</f>
        <v>3</v>
      </c>
      <c r="X48" s="479">
        <f>(W48+1)</f>
        <v>4</v>
      </c>
      <c r="Y48" s="479">
        <f>(X48+1)</f>
        <v>5</v>
      </c>
      <c r="Z48" s="483">
        <f>+Y48+1</f>
        <v>6</v>
      </c>
      <c r="AA48" s="51"/>
    </row>
    <row r="49" spans="1:27" ht="3.95" customHeight="1">
      <c r="A49" s="52"/>
      <c r="B49" s="50"/>
      <c r="C49" s="50"/>
      <c r="D49" s="50"/>
      <c r="E49" s="50"/>
      <c r="F49" s="50"/>
      <c r="G49" s="50"/>
      <c r="H49" s="50"/>
      <c r="I49" s="48"/>
      <c r="J49" s="50"/>
      <c r="K49" s="50"/>
      <c r="L49" s="50"/>
      <c r="M49" s="50"/>
      <c r="N49" s="50"/>
      <c r="O49" s="50"/>
      <c r="P49" s="50"/>
      <c r="Q49" s="50"/>
      <c r="R49" s="414"/>
      <c r="S49" s="50"/>
      <c r="T49" s="50"/>
      <c r="U49" s="50"/>
      <c r="V49" s="50"/>
      <c r="W49" s="50"/>
      <c r="X49" s="50"/>
      <c r="Y49" s="50"/>
      <c r="Z49" s="50"/>
      <c r="AA49" s="51"/>
    </row>
    <row r="50" spans="1:27" ht="13.5" thickBot="1">
      <c r="A50" s="140"/>
      <c r="B50" s="417">
        <v>10</v>
      </c>
      <c r="C50" s="477">
        <v>11</v>
      </c>
      <c r="D50" s="477">
        <v>12</v>
      </c>
      <c r="E50" s="477">
        <v>13</v>
      </c>
      <c r="F50" s="477">
        <v>14</v>
      </c>
      <c r="G50" s="477">
        <v>15</v>
      </c>
      <c r="H50" s="428">
        <f>+G50+1</f>
        <v>16</v>
      </c>
      <c r="I50" s="48">
        <v>5</v>
      </c>
      <c r="J50" s="141"/>
      <c r="K50" s="417">
        <v>9</v>
      </c>
      <c r="L50" s="477">
        <v>10</v>
      </c>
      <c r="M50" s="477">
        <v>11</v>
      </c>
      <c r="N50" s="477">
        <v>12</v>
      </c>
      <c r="O50" s="477">
        <v>13</v>
      </c>
      <c r="P50" s="477">
        <v>14</v>
      </c>
      <c r="Q50" s="428">
        <f>+P50+1</f>
        <v>15</v>
      </c>
      <c r="R50" s="414">
        <v>5</v>
      </c>
      <c r="S50" s="141"/>
      <c r="T50" s="417">
        <v>7</v>
      </c>
      <c r="U50" s="430">
        <f>(T50+1)</f>
        <v>8</v>
      </c>
      <c r="V50" s="430">
        <f>(U50+1)</f>
        <v>9</v>
      </c>
      <c r="W50" s="430">
        <f>(V50+1)</f>
        <v>10</v>
      </c>
      <c r="X50" s="430">
        <f>(W50+1)</f>
        <v>11</v>
      </c>
      <c r="Y50" s="430">
        <f>(X50+1)</f>
        <v>12</v>
      </c>
      <c r="Z50" s="428">
        <f>+Y50+1</f>
        <v>13</v>
      </c>
      <c r="AA50" s="51">
        <v>5</v>
      </c>
    </row>
    <row r="51" spans="1:27" ht="13.5" thickBot="1">
      <c r="A51" s="52"/>
      <c r="B51" s="447">
        <f>+H50+1</f>
        <v>17</v>
      </c>
      <c r="C51" s="226">
        <f>(B51+1)</f>
        <v>18</v>
      </c>
      <c r="D51" s="480">
        <f t="shared" ref="D51:H51" si="42">(C51+1)</f>
        <v>19</v>
      </c>
      <c r="E51" s="480">
        <f t="shared" si="42"/>
        <v>20</v>
      </c>
      <c r="F51" s="480">
        <f t="shared" si="42"/>
        <v>21</v>
      </c>
      <c r="G51" s="480">
        <f t="shared" si="42"/>
        <v>22</v>
      </c>
      <c r="H51" s="483">
        <f t="shared" si="42"/>
        <v>23</v>
      </c>
      <c r="I51" s="48"/>
      <c r="J51" s="50"/>
      <c r="K51" s="447">
        <f>+Q50+1</f>
        <v>16</v>
      </c>
      <c r="L51" s="272">
        <f>(K51+1)</f>
        <v>17</v>
      </c>
      <c r="M51" s="480">
        <f t="shared" ref="M51:Q51" si="43">(L51+1)</f>
        <v>18</v>
      </c>
      <c r="N51" s="480">
        <f t="shared" si="43"/>
        <v>19</v>
      </c>
      <c r="O51" s="480">
        <f t="shared" si="43"/>
        <v>20</v>
      </c>
      <c r="P51" s="480">
        <f t="shared" si="43"/>
        <v>21</v>
      </c>
      <c r="Q51" s="483">
        <f t="shared" si="43"/>
        <v>22</v>
      </c>
      <c r="R51" s="414"/>
      <c r="S51" s="50"/>
      <c r="T51" s="447">
        <f>+Z50+1</f>
        <v>14</v>
      </c>
      <c r="U51" s="272">
        <f>(T51+1)</f>
        <v>15</v>
      </c>
      <c r="V51" s="480">
        <f t="shared" ref="V51:Z51" si="44">(U51+1)</f>
        <v>16</v>
      </c>
      <c r="W51" s="480">
        <f t="shared" si="44"/>
        <v>17</v>
      </c>
      <c r="X51" s="480">
        <f t="shared" si="44"/>
        <v>18</v>
      </c>
      <c r="Y51" s="480">
        <f t="shared" si="44"/>
        <v>19</v>
      </c>
      <c r="Z51" s="483">
        <f t="shared" si="44"/>
        <v>20</v>
      </c>
      <c r="AA51" s="51"/>
    </row>
    <row r="52" spans="1:27" ht="3.95" customHeight="1">
      <c r="A52" s="52"/>
      <c r="B52" s="50"/>
      <c r="C52" s="50"/>
      <c r="D52" s="50"/>
      <c r="E52" s="50"/>
      <c r="F52" s="50"/>
      <c r="G52" s="50"/>
      <c r="H52" s="50"/>
      <c r="I52" s="48"/>
      <c r="J52" s="50"/>
      <c r="K52" s="50"/>
      <c r="L52" s="50"/>
      <c r="M52" s="50"/>
      <c r="N52" s="50"/>
      <c r="O52" s="50"/>
      <c r="P52" s="50"/>
      <c r="Q52" s="50"/>
      <c r="R52" s="414"/>
      <c r="S52" s="50"/>
      <c r="T52" s="50"/>
      <c r="U52" s="50"/>
      <c r="V52" s="50"/>
      <c r="W52" s="50"/>
      <c r="X52" s="50"/>
      <c r="Y52" s="50"/>
      <c r="Z52" s="50"/>
      <c r="AA52" s="51"/>
    </row>
    <row r="53" spans="1:27">
      <c r="A53" s="140" t="s">
        <v>383</v>
      </c>
      <c r="B53" s="417">
        <f>+H51+1</f>
        <v>24</v>
      </c>
      <c r="C53" s="487">
        <f>+B53+1</f>
        <v>25</v>
      </c>
      <c r="D53" s="430">
        <f>(C53+1)</f>
        <v>26</v>
      </c>
      <c r="E53" s="430">
        <f>(D53+1)</f>
        <v>27</v>
      </c>
      <c r="F53" s="430">
        <v>28</v>
      </c>
      <c r="G53" s="430">
        <v>1</v>
      </c>
      <c r="H53" s="431">
        <f>+G53+1</f>
        <v>2</v>
      </c>
      <c r="I53" s="48">
        <v>6</v>
      </c>
      <c r="J53" s="141" t="s">
        <v>383</v>
      </c>
      <c r="K53" s="424">
        <v>23</v>
      </c>
      <c r="L53" s="487">
        <f>+K53+1</f>
        <v>24</v>
      </c>
      <c r="M53" s="430">
        <f>(L53+1)</f>
        <v>25</v>
      </c>
      <c r="N53" s="430">
        <f>(M53+1)</f>
        <v>26</v>
      </c>
      <c r="O53" s="430">
        <v>27</v>
      </c>
      <c r="P53" s="430">
        <v>28</v>
      </c>
      <c r="Q53" s="431">
        <f>+P53+1</f>
        <v>29</v>
      </c>
      <c r="R53" s="414">
        <v>6</v>
      </c>
      <c r="S53" s="141" t="s">
        <v>383</v>
      </c>
      <c r="T53" s="424">
        <v>21</v>
      </c>
      <c r="U53" s="487">
        <f>+T53+1</f>
        <v>22</v>
      </c>
      <c r="V53" s="430">
        <f t="shared" ref="V53:Z54" si="45">(U53+1)</f>
        <v>23</v>
      </c>
      <c r="W53" s="430">
        <f t="shared" si="45"/>
        <v>24</v>
      </c>
      <c r="X53" s="430">
        <f t="shared" si="45"/>
        <v>25</v>
      </c>
      <c r="Y53" s="430">
        <f t="shared" si="45"/>
        <v>26</v>
      </c>
      <c r="Z53" s="431">
        <f>+Y53+1</f>
        <v>27</v>
      </c>
      <c r="AA53" s="51">
        <v>6</v>
      </c>
    </row>
    <row r="54" spans="1:27">
      <c r="A54" s="140" t="s">
        <v>391</v>
      </c>
      <c r="B54" s="478">
        <f>(H53+1)</f>
        <v>3</v>
      </c>
      <c r="C54" s="479">
        <f>(B54+1)</f>
        <v>4</v>
      </c>
      <c r="D54" s="479">
        <f>(C54+1)</f>
        <v>5</v>
      </c>
      <c r="E54" s="479">
        <f>(D54+1)</f>
        <v>6</v>
      </c>
      <c r="F54" s="479">
        <f>(E54+1)</f>
        <v>7</v>
      </c>
      <c r="G54" s="479">
        <v>8</v>
      </c>
      <c r="H54" s="483">
        <v>9</v>
      </c>
      <c r="I54" s="48"/>
      <c r="J54" s="141" t="s">
        <v>391</v>
      </c>
      <c r="K54" s="478">
        <v>1</v>
      </c>
      <c r="L54" s="479">
        <f>(K54+1)</f>
        <v>2</v>
      </c>
      <c r="M54" s="479">
        <f>(L54+1)</f>
        <v>3</v>
      </c>
      <c r="N54" s="479">
        <f>(M54+1)</f>
        <v>4</v>
      </c>
      <c r="O54" s="479">
        <f>(N54+1)</f>
        <v>5</v>
      </c>
      <c r="P54" s="479">
        <v>6</v>
      </c>
      <c r="Q54" s="483">
        <v>7</v>
      </c>
      <c r="R54" s="414"/>
      <c r="S54" s="141" t="s">
        <v>391</v>
      </c>
      <c r="T54" s="478">
        <v>28</v>
      </c>
      <c r="U54" s="479">
        <v>1</v>
      </c>
      <c r="V54" s="479">
        <f t="shared" si="45"/>
        <v>2</v>
      </c>
      <c r="W54" s="479">
        <f t="shared" si="45"/>
        <v>3</v>
      </c>
      <c r="X54" s="479">
        <f t="shared" si="45"/>
        <v>4</v>
      </c>
      <c r="Y54" s="479">
        <f t="shared" si="45"/>
        <v>5</v>
      </c>
      <c r="Z54" s="483">
        <f t="shared" si="45"/>
        <v>6</v>
      </c>
      <c r="AA54" s="51"/>
    </row>
    <row r="55" spans="1:27" ht="3.95" customHeight="1">
      <c r="A55" s="52"/>
      <c r="B55" s="50"/>
      <c r="C55" s="50"/>
      <c r="D55" s="50"/>
      <c r="E55" s="50"/>
      <c r="F55" s="50"/>
      <c r="G55" s="50"/>
      <c r="H55" s="50"/>
      <c r="I55" s="48"/>
      <c r="J55" s="50"/>
      <c r="K55" s="50"/>
      <c r="L55" s="50"/>
      <c r="M55" s="50"/>
      <c r="N55" s="50"/>
      <c r="O55" s="50"/>
      <c r="P55" s="50"/>
      <c r="Q55" s="50"/>
      <c r="R55" s="414"/>
      <c r="S55" s="50"/>
      <c r="T55" s="50"/>
      <c r="U55" s="50"/>
      <c r="V55" s="50"/>
      <c r="W55" s="50"/>
      <c r="X55" s="50"/>
      <c r="Y55" s="50"/>
      <c r="Z55" s="50"/>
      <c r="AA55" s="51"/>
    </row>
    <row r="56" spans="1:27">
      <c r="A56" s="140"/>
      <c r="B56" s="429">
        <v>10</v>
      </c>
      <c r="C56" s="430">
        <v>11</v>
      </c>
      <c r="D56" s="430">
        <v>12</v>
      </c>
      <c r="E56" s="430">
        <v>13</v>
      </c>
      <c r="F56" s="430">
        <v>14</v>
      </c>
      <c r="G56" s="430">
        <f t="shared" ref="G56:G57" si="46">(F56+1)</f>
        <v>15</v>
      </c>
      <c r="H56" s="431">
        <f>+G56+1</f>
        <v>16</v>
      </c>
      <c r="I56" s="48">
        <v>7</v>
      </c>
      <c r="J56" s="141"/>
      <c r="K56" s="429">
        <v>8</v>
      </c>
      <c r="L56" s="430">
        <v>9</v>
      </c>
      <c r="M56" s="430">
        <v>10</v>
      </c>
      <c r="N56" s="430">
        <v>11</v>
      </c>
      <c r="O56" s="430">
        <v>12</v>
      </c>
      <c r="P56" s="430">
        <v>13</v>
      </c>
      <c r="Q56" s="431">
        <f>+P56+1</f>
        <v>14</v>
      </c>
      <c r="R56" s="414">
        <v>7</v>
      </c>
      <c r="S56" s="141"/>
      <c r="T56" s="429">
        <v>7</v>
      </c>
      <c r="U56" s="487">
        <f t="shared" ref="U56:Z56" si="47">+T56+1</f>
        <v>8</v>
      </c>
      <c r="V56" s="487">
        <f t="shared" si="47"/>
        <v>9</v>
      </c>
      <c r="W56" s="487">
        <f t="shared" si="47"/>
        <v>10</v>
      </c>
      <c r="X56" s="487">
        <f t="shared" si="47"/>
        <v>11</v>
      </c>
      <c r="Y56" s="487">
        <f t="shared" si="47"/>
        <v>12</v>
      </c>
      <c r="Z56" s="431">
        <f t="shared" si="47"/>
        <v>13</v>
      </c>
      <c r="AA56" s="51">
        <v>7</v>
      </c>
    </row>
    <row r="57" spans="1:27">
      <c r="A57" s="52"/>
      <c r="B57" s="478">
        <f>+H56+1</f>
        <v>17</v>
      </c>
      <c r="C57" s="479">
        <f>+B57+1</f>
        <v>18</v>
      </c>
      <c r="D57" s="479">
        <f t="shared" ref="D57:F57" si="48">(C57+1)</f>
        <v>19</v>
      </c>
      <c r="E57" s="479">
        <f t="shared" si="48"/>
        <v>20</v>
      </c>
      <c r="F57" s="479">
        <f t="shared" si="48"/>
        <v>21</v>
      </c>
      <c r="G57" s="479">
        <f t="shared" si="46"/>
        <v>22</v>
      </c>
      <c r="H57" s="483">
        <f>+G57+1</f>
        <v>23</v>
      </c>
      <c r="I57" s="48"/>
      <c r="J57" s="50"/>
      <c r="K57" s="478">
        <f>+Q56+1</f>
        <v>15</v>
      </c>
      <c r="L57" s="479">
        <f>+K57+1</f>
        <v>16</v>
      </c>
      <c r="M57" s="479">
        <f t="shared" ref="M57:P57" si="49">(L57+1)</f>
        <v>17</v>
      </c>
      <c r="N57" s="479">
        <f t="shared" si="49"/>
        <v>18</v>
      </c>
      <c r="O57" s="479">
        <f t="shared" si="49"/>
        <v>19</v>
      </c>
      <c r="P57" s="479">
        <f t="shared" si="49"/>
        <v>20</v>
      </c>
      <c r="Q57" s="483">
        <f>+P57+1</f>
        <v>21</v>
      </c>
      <c r="R57" s="414"/>
      <c r="S57" s="50"/>
      <c r="T57" s="478">
        <f>+Z56+1</f>
        <v>14</v>
      </c>
      <c r="U57" s="479">
        <f>+T57+1</f>
        <v>15</v>
      </c>
      <c r="V57" s="479">
        <f t="shared" ref="V57:Y57" si="50">(U57+1)</f>
        <v>16</v>
      </c>
      <c r="W57" s="479">
        <f t="shared" si="50"/>
        <v>17</v>
      </c>
      <c r="X57" s="479">
        <f t="shared" si="50"/>
        <v>18</v>
      </c>
      <c r="Y57" s="479">
        <f t="shared" si="50"/>
        <v>19</v>
      </c>
      <c r="Z57" s="483">
        <f>+Y57+1</f>
        <v>20</v>
      </c>
      <c r="AA57" s="51"/>
    </row>
    <row r="58" spans="1:27" ht="3.95" customHeight="1">
      <c r="A58" s="52"/>
      <c r="B58" s="50"/>
      <c r="C58" s="50"/>
      <c r="D58" s="50"/>
      <c r="E58" s="50"/>
      <c r="F58" s="50"/>
      <c r="G58" s="50"/>
      <c r="H58" s="50"/>
      <c r="I58" s="48"/>
      <c r="J58" s="50"/>
      <c r="K58" s="50"/>
      <c r="L58" s="50"/>
      <c r="M58" s="50"/>
      <c r="N58" s="50"/>
      <c r="O58" s="50"/>
      <c r="P58" s="50"/>
      <c r="Q58" s="50"/>
      <c r="R58" s="414"/>
      <c r="S58" s="50"/>
      <c r="T58" s="50"/>
      <c r="U58" s="50"/>
      <c r="V58" s="50"/>
      <c r="W58" s="50"/>
      <c r="X58" s="50"/>
      <c r="Y58" s="50"/>
      <c r="Z58" s="50"/>
      <c r="AA58" s="51"/>
    </row>
    <row r="59" spans="1:27">
      <c r="A59" s="52"/>
      <c r="B59" s="429">
        <f>+H57+1</f>
        <v>24</v>
      </c>
      <c r="C59" s="430">
        <f t="shared" ref="C59:H60" si="51">+B59+1</f>
        <v>25</v>
      </c>
      <c r="D59" s="430">
        <f t="shared" si="51"/>
        <v>26</v>
      </c>
      <c r="E59" s="430">
        <f t="shared" si="51"/>
        <v>27</v>
      </c>
      <c r="F59" s="430">
        <f t="shared" si="51"/>
        <v>28</v>
      </c>
      <c r="G59" s="430">
        <f t="shared" si="51"/>
        <v>29</v>
      </c>
      <c r="H59" s="431">
        <f t="shared" si="51"/>
        <v>30</v>
      </c>
      <c r="I59" s="48">
        <v>8</v>
      </c>
      <c r="J59" s="50"/>
      <c r="K59" s="429">
        <f>+Q57+1</f>
        <v>22</v>
      </c>
      <c r="L59" s="430">
        <f t="shared" ref="L59:Q60" si="52">+K59+1</f>
        <v>23</v>
      </c>
      <c r="M59" s="430">
        <f t="shared" si="52"/>
        <v>24</v>
      </c>
      <c r="N59" s="430">
        <f t="shared" si="52"/>
        <v>25</v>
      </c>
      <c r="O59" s="430">
        <f t="shared" si="52"/>
        <v>26</v>
      </c>
      <c r="P59" s="430">
        <f t="shared" si="52"/>
        <v>27</v>
      </c>
      <c r="Q59" s="431">
        <f t="shared" si="52"/>
        <v>28</v>
      </c>
      <c r="R59" s="414">
        <v>8</v>
      </c>
      <c r="S59" s="50"/>
      <c r="T59" s="429">
        <f>+Z57+1</f>
        <v>21</v>
      </c>
      <c r="U59" s="430">
        <f t="shared" ref="U59:Z62" si="53">+T59+1</f>
        <v>22</v>
      </c>
      <c r="V59" s="430">
        <f t="shared" si="53"/>
        <v>23</v>
      </c>
      <c r="W59" s="430">
        <f t="shared" si="53"/>
        <v>24</v>
      </c>
      <c r="X59" s="430">
        <f t="shared" si="53"/>
        <v>25</v>
      </c>
      <c r="Y59" s="430">
        <f t="shared" si="53"/>
        <v>26</v>
      </c>
      <c r="Z59" s="431">
        <f t="shared" si="53"/>
        <v>27</v>
      </c>
      <c r="AA59" s="51">
        <v>8</v>
      </c>
    </row>
    <row r="60" spans="1:27">
      <c r="A60" s="140" t="s">
        <v>392</v>
      </c>
      <c r="B60" s="478">
        <v>31</v>
      </c>
      <c r="C60" s="479">
        <v>1</v>
      </c>
      <c r="D60" s="479">
        <f t="shared" si="51"/>
        <v>2</v>
      </c>
      <c r="E60" s="479">
        <f t="shared" si="51"/>
        <v>3</v>
      </c>
      <c r="F60" s="479">
        <f t="shared" si="51"/>
        <v>4</v>
      </c>
      <c r="G60" s="479">
        <f t="shared" si="51"/>
        <v>5</v>
      </c>
      <c r="H60" s="483">
        <f t="shared" si="51"/>
        <v>6</v>
      </c>
      <c r="I60" s="48"/>
      <c r="J60" s="141" t="s">
        <v>392</v>
      </c>
      <c r="K60" s="478">
        <v>29</v>
      </c>
      <c r="L60" s="479">
        <v>30</v>
      </c>
      <c r="M60" s="479">
        <v>31</v>
      </c>
      <c r="N60" s="479">
        <v>1</v>
      </c>
      <c r="O60" s="479">
        <f t="shared" si="52"/>
        <v>2</v>
      </c>
      <c r="P60" s="479">
        <f t="shared" si="52"/>
        <v>3</v>
      </c>
      <c r="Q60" s="483">
        <f t="shared" si="52"/>
        <v>4</v>
      </c>
      <c r="R60" s="414"/>
      <c r="S60" s="141" t="s">
        <v>383</v>
      </c>
      <c r="T60" s="478">
        <v>28</v>
      </c>
      <c r="U60" s="479">
        <f>+T60+1</f>
        <v>29</v>
      </c>
      <c r="V60" s="479">
        <f>+U60+1</f>
        <v>30</v>
      </c>
      <c r="W60" s="479">
        <f>+V60+1</f>
        <v>31</v>
      </c>
      <c r="X60" s="479">
        <v>1</v>
      </c>
      <c r="Y60" s="479">
        <f t="shared" si="53"/>
        <v>2</v>
      </c>
      <c r="Z60" s="483">
        <f t="shared" si="53"/>
        <v>3</v>
      </c>
      <c r="AA60" s="51"/>
    </row>
    <row r="61" spans="1:27" ht="3.95" customHeight="1">
      <c r="A61" s="52"/>
      <c r="B61" s="50"/>
      <c r="C61" s="50"/>
      <c r="D61" s="50"/>
      <c r="E61" s="50"/>
      <c r="F61" s="50"/>
      <c r="G61" s="50"/>
      <c r="H61" s="50"/>
      <c r="I61" s="48"/>
      <c r="J61" s="50"/>
      <c r="K61" s="50"/>
      <c r="L61" s="50"/>
      <c r="M61" s="50"/>
      <c r="N61" s="50"/>
      <c r="O61" s="50"/>
      <c r="P61" s="50"/>
      <c r="Q61" s="50"/>
      <c r="R61" s="414"/>
      <c r="S61" s="50"/>
      <c r="T61" s="50"/>
      <c r="U61" s="50"/>
      <c r="V61" s="50"/>
      <c r="W61" s="50"/>
      <c r="X61" s="50"/>
      <c r="Y61" s="50"/>
      <c r="Z61" s="50"/>
      <c r="AA61" s="51"/>
    </row>
    <row r="62" spans="1:27">
      <c r="A62" s="52"/>
      <c r="B62" s="429">
        <v>7</v>
      </c>
      <c r="C62" s="430">
        <v>8</v>
      </c>
      <c r="D62" s="430">
        <v>9</v>
      </c>
      <c r="E62" s="430">
        <v>10</v>
      </c>
      <c r="F62" s="430">
        <v>11</v>
      </c>
      <c r="G62" s="430">
        <v>12</v>
      </c>
      <c r="H62" s="431">
        <v>13</v>
      </c>
      <c r="I62" s="48">
        <v>9</v>
      </c>
      <c r="J62" s="141" t="s">
        <v>383</v>
      </c>
      <c r="K62" s="429">
        <v>5</v>
      </c>
      <c r="L62" s="430">
        <v>6</v>
      </c>
      <c r="M62" s="430">
        <v>7</v>
      </c>
      <c r="N62" s="430">
        <v>8</v>
      </c>
      <c r="O62" s="430">
        <v>9</v>
      </c>
      <c r="P62" s="430">
        <v>10</v>
      </c>
      <c r="Q62" s="431">
        <v>11</v>
      </c>
      <c r="R62" s="414">
        <v>9</v>
      </c>
      <c r="S62" s="141" t="s">
        <v>392</v>
      </c>
      <c r="T62" s="429">
        <f>+Z60+1</f>
        <v>4</v>
      </c>
      <c r="U62" s="430">
        <f t="shared" si="53"/>
        <v>5</v>
      </c>
      <c r="V62" s="430">
        <f t="shared" si="53"/>
        <v>6</v>
      </c>
      <c r="W62" s="430">
        <f t="shared" si="53"/>
        <v>7</v>
      </c>
      <c r="X62" s="430">
        <f t="shared" si="53"/>
        <v>8</v>
      </c>
      <c r="Y62" s="430">
        <f t="shared" si="53"/>
        <v>9</v>
      </c>
      <c r="Z62" s="431">
        <f t="shared" si="53"/>
        <v>10</v>
      </c>
      <c r="AA62" s="51">
        <v>9</v>
      </c>
    </row>
    <row r="63" spans="1:27">
      <c r="A63" s="140"/>
      <c r="B63" s="478">
        <f>+H62+1</f>
        <v>14</v>
      </c>
      <c r="C63" s="479">
        <f>+B63+1</f>
        <v>15</v>
      </c>
      <c r="D63" s="479">
        <f t="shared" ref="D63:G63" si="54">(C63+1)</f>
        <v>16</v>
      </c>
      <c r="E63" s="479">
        <f t="shared" si="54"/>
        <v>17</v>
      </c>
      <c r="F63" s="479">
        <f t="shared" si="54"/>
        <v>18</v>
      </c>
      <c r="G63" s="479">
        <f t="shared" si="54"/>
        <v>19</v>
      </c>
      <c r="H63" s="483">
        <f>+G63+1</f>
        <v>20</v>
      </c>
      <c r="I63" s="48"/>
      <c r="J63" s="141"/>
      <c r="K63" s="478">
        <f>+Q62+1</f>
        <v>12</v>
      </c>
      <c r="L63" s="479">
        <f>+K63+1</f>
        <v>13</v>
      </c>
      <c r="M63" s="479">
        <f t="shared" ref="M63:P63" si="55">(L63+1)</f>
        <v>14</v>
      </c>
      <c r="N63" s="479">
        <f t="shared" si="55"/>
        <v>15</v>
      </c>
      <c r="O63" s="479">
        <f t="shared" si="55"/>
        <v>16</v>
      </c>
      <c r="P63" s="479">
        <f t="shared" si="55"/>
        <v>17</v>
      </c>
      <c r="Q63" s="483">
        <f>+P63+1</f>
        <v>18</v>
      </c>
      <c r="R63" s="414"/>
      <c r="S63" s="141"/>
      <c r="T63" s="478">
        <f>+Z62+1</f>
        <v>11</v>
      </c>
      <c r="U63" s="479">
        <f>+T63+1</f>
        <v>12</v>
      </c>
      <c r="V63" s="479">
        <f t="shared" ref="V63:Y66" si="56">(U63+1)</f>
        <v>13</v>
      </c>
      <c r="W63" s="479">
        <f t="shared" si="56"/>
        <v>14</v>
      </c>
      <c r="X63" s="479">
        <f t="shared" si="56"/>
        <v>15</v>
      </c>
      <c r="Y63" s="479">
        <f t="shared" si="56"/>
        <v>16</v>
      </c>
      <c r="Z63" s="483">
        <f>+Y63+1</f>
        <v>17</v>
      </c>
      <c r="AA63" s="51"/>
    </row>
    <row r="64" spans="1:27" ht="3.95" customHeight="1">
      <c r="A64" s="52"/>
      <c r="B64" s="50"/>
      <c r="C64" s="50"/>
      <c r="D64" s="50"/>
      <c r="E64" s="50"/>
      <c r="F64" s="50"/>
      <c r="G64" s="50"/>
      <c r="H64" s="50"/>
      <c r="I64" s="48"/>
      <c r="J64" s="50"/>
      <c r="K64" s="50"/>
      <c r="L64" s="50"/>
      <c r="M64" s="50"/>
      <c r="N64" s="50"/>
      <c r="O64" s="50"/>
      <c r="P64" s="50"/>
      <c r="Q64" s="50"/>
      <c r="R64" s="414"/>
      <c r="S64" s="50"/>
      <c r="T64" s="50"/>
      <c r="U64" s="50"/>
      <c r="V64" s="50"/>
      <c r="W64" s="50"/>
      <c r="X64" s="50"/>
      <c r="Y64" s="50"/>
      <c r="Z64" s="50"/>
      <c r="AA64" s="51"/>
    </row>
    <row r="65" spans="1:27">
      <c r="A65" s="52"/>
      <c r="B65" s="429">
        <f>+H63+1</f>
        <v>21</v>
      </c>
      <c r="C65" s="430">
        <f>+B65+1</f>
        <v>22</v>
      </c>
      <c r="D65" s="430">
        <f>+C65+1</f>
        <v>23</v>
      </c>
      <c r="E65" s="430">
        <f t="shared" ref="E65:H66" si="57">(D65+1)</f>
        <v>24</v>
      </c>
      <c r="F65" s="430">
        <f t="shared" si="57"/>
        <v>25</v>
      </c>
      <c r="G65" s="430">
        <f t="shared" si="57"/>
        <v>26</v>
      </c>
      <c r="H65" s="431">
        <f>+G65+1</f>
        <v>27</v>
      </c>
      <c r="I65" s="48">
        <v>10</v>
      </c>
      <c r="J65" s="50"/>
      <c r="K65" s="429">
        <f>+Q63+1</f>
        <v>19</v>
      </c>
      <c r="L65" s="430">
        <f>+K65+1</f>
        <v>20</v>
      </c>
      <c r="M65" s="430">
        <f>+L65+1</f>
        <v>21</v>
      </c>
      <c r="N65" s="430">
        <f t="shared" ref="N65:P66" si="58">(M65+1)</f>
        <v>22</v>
      </c>
      <c r="O65" s="430">
        <f t="shared" si="58"/>
        <v>23</v>
      </c>
      <c r="P65" s="430">
        <f t="shared" si="58"/>
        <v>24</v>
      </c>
      <c r="Q65" s="431">
        <f>+P65+1</f>
        <v>25</v>
      </c>
      <c r="R65" s="414">
        <v>10</v>
      </c>
      <c r="S65" s="50"/>
      <c r="T65" s="429">
        <f>+Z63+1</f>
        <v>18</v>
      </c>
      <c r="U65" s="430">
        <f>+T65+1</f>
        <v>19</v>
      </c>
      <c r="V65" s="430">
        <f>+U65+1</f>
        <v>20</v>
      </c>
      <c r="W65" s="430">
        <f t="shared" si="56"/>
        <v>21</v>
      </c>
      <c r="X65" s="430">
        <f t="shared" si="56"/>
        <v>22</v>
      </c>
      <c r="Y65" s="430">
        <f t="shared" si="56"/>
        <v>23</v>
      </c>
      <c r="Z65" s="431">
        <f>+Y65+1</f>
        <v>24</v>
      </c>
      <c r="AA65" s="51">
        <v>10</v>
      </c>
    </row>
    <row r="66" spans="1:27">
      <c r="A66" s="140" t="s">
        <v>383</v>
      </c>
      <c r="B66" s="478">
        <v>28</v>
      </c>
      <c r="C66" s="479">
        <f t="shared" ref="C66" si="59">(B66+1)</f>
        <v>29</v>
      </c>
      <c r="D66" s="479">
        <v>30</v>
      </c>
      <c r="E66" s="479">
        <v>1</v>
      </c>
      <c r="F66" s="479">
        <f t="shared" si="57"/>
        <v>2</v>
      </c>
      <c r="G66" s="479">
        <f t="shared" si="57"/>
        <v>3</v>
      </c>
      <c r="H66" s="483">
        <f t="shared" si="57"/>
        <v>4</v>
      </c>
      <c r="I66" s="48"/>
      <c r="J66" s="141" t="s">
        <v>383</v>
      </c>
      <c r="K66" s="478">
        <v>26</v>
      </c>
      <c r="L66" s="479">
        <f t="shared" ref="L66" si="60">(K66+1)</f>
        <v>27</v>
      </c>
      <c r="M66" s="479">
        <v>28</v>
      </c>
      <c r="N66" s="479">
        <v>29</v>
      </c>
      <c r="O66" s="479">
        <f t="shared" si="58"/>
        <v>30</v>
      </c>
      <c r="P66" s="479">
        <v>1</v>
      </c>
      <c r="Q66" s="483">
        <f t="shared" ref="Q66" si="61">(P66+1)</f>
        <v>2</v>
      </c>
      <c r="R66" s="414"/>
      <c r="S66" s="141" t="s">
        <v>383</v>
      </c>
      <c r="T66" s="478">
        <f>+Z65+1</f>
        <v>25</v>
      </c>
      <c r="U66" s="479">
        <f t="shared" ref="U66" si="62">(T66+1)</f>
        <v>26</v>
      </c>
      <c r="V66" s="479">
        <f t="shared" si="56"/>
        <v>27</v>
      </c>
      <c r="W66" s="479">
        <f t="shared" si="56"/>
        <v>28</v>
      </c>
      <c r="X66" s="479">
        <f t="shared" si="56"/>
        <v>29</v>
      </c>
      <c r="Y66" s="479">
        <f t="shared" si="56"/>
        <v>30</v>
      </c>
      <c r="Z66" s="483">
        <v>1</v>
      </c>
      <c r="AA66" s="51"/>
    </row>
    <row r="67" spans="1:27" ht="3.95" customHeight="1" thickBot="1">
      <c r="A67" s="52"/>
      <c r="B67" s="50"/>
      <c r="C67" s="50"/>
      <c r="D67" s="50"/>
      <c r="E67" s="50"/>
      <c r="F67" s="50"/>
      <c r="G67" s="50"/>
      <c r="H67" s="50"/>
      <c r="I67" s="48"/>
      <c r="J67" s="50"/>
      <c r="K67" s="50"/>
      <c r="L67" s="50"/>
      <c r="M67" s="50"/>
      <c r="N67" s="50"/>
      <c r="O67" s="50"/>
      <c r="P67" s="50"/>
      <c r="Q67" s="50"/>
      <c r="R67" s="414"/>
      <c r="S67" s="50"/>
      <c r="T67" s="50"/>
      <c r="U67" s="50"/>
      <c r="V67" s="50"/>
      <c r="W67" s="50"/>
      <c r="X67" s="50"/>
      <c r="Y67" s="50"/>
      <c r="Z67" s="50"/>
      <c r="AA67" s="51"/>
    </row>
    <row r="68" spans="1:27" ht="13.5" thickBot="1">
      <c r="A68" s="140" t="s">
        <v>393</v>
      </c>
      <c r="B68" s="429">
        <f>(H66+1)</f>
        <v>5</v>
      </c>
      <c r="C68" s="430">
        <f t="shared" ref="C68:H68" si="63">(B68+1)</f>
        <v>6</v>
      </c>
      <c r="D68" s="430">
        <f t="shared" si="63"/>
        <v>7</v>
      </c>
      <c r="E68" s="430">
        <f t="shared" si="63"/>
        <v>8</v>
      </c>
      <c r="F68" s="430">
        <f t="shared" si="63"/>
        <v>9</v>
      </c>
      <c r="G68" s="430">
        <f t="shared" si="63"/>
        <v>10</v>
      </c>
      <c r="H68" s="145">
        <f t="shared" si="63"/>
        <v>11</v>
      </c>
      <c r="I68" s="48">
        <v>11</v>
      </c>
      <c r="J68" s="141" t="s">
        <v>393</v>
      </c>
      <c r="K68" s="429">
        <f>(Q66+1)</f>
        <v>3</v>
      </c>
      <c r="L68" s="430">
        <f t="shared" ref="L68:Q68" si="64">(K68+1)</f>
        <v>4</v>
      </c>
      <c r="M68" s="430">
        <f t="shared" si="64"/>
        <v>5</v>
      </c>
      <c r="N68" s="430">
        <f t="shared" si="64"/>
        <v>6</v>
      </c>
      <c r="O68" s="430">
        <f t="shared" si="64"/>
        <v>7</v>
      </c>
      <c r="P68" s="430">
        <f t="shared" si="64"/>
        <v>8</v>
      </c>
      <c r="Q68" s="488">
        <f t="shared" si="64"/>
        <v>9</v>
      </c>
      <c r="R68" s="414">
        <v>11</v>
      </c>
      <c r="S68" s="141" t="s">
        <v>393</v>
      </c>
      <c r="T68" s="429">
        <f>(Z66+1)</f>
        <v>2</v>
      </c>
      <c r="U68" s="430">
        <f t="shared" ref="U68:Z69" si="65">(T68+1)</f>
        <v>3</v>
      </c>
      <c r="V68" s="430">
        <f t="shared" si="65"/>
        <v>4</v>
      </c>
      <c r="W68" s="430">
        <f t="shared" si="65"/>
        <v>5</v>
      </c>
      <c r="X68" s="430">
        <f t="shared" si="65"/>
        <v>6</v>
      </c>
      <c r="Y68" s="430">
        <f t="shared" si="65"/>
        <v>7</v>
      </c>
      <c r="Z68" s="488">
        <f t="shared" si="65"/>
        <v>8</v>
      </c>
      <c r="AA68" s="51">
        <v>11</v>
      </c>
    </row>
    <row r="69" spans="1:27" ht="13.5" thickBot="1">
      <c r="A69" s="140"/>
      <c r="B69" s="478">
        <v>12</v>
      </c>
      <c r="C69" s="479">
        <v>13</v>
      </c>
      <c r="D69" s="479">
        <v>14</v>
      </c>
      <c r="E69" s="479">
        <f>(D69+1)</f>
        <v>15</v>
      </c>
      <c r="F69" s="479">
        <f>(E69+1)</f>
        <v>16</v>
      </c>
      <c r="G69" s="479">
        <f>(F69+1)</f>
        <v>17</v>
      </c>
      <c r="H69" s="483">
        <f>+G69+1</f>
        <v>18</v>
      </c>
      <c r="I69" s="48"/>
      <c r="J69" s="141"/>
      <c r="K69" s="478">
        <v>10</v>
      </c>
      <c r="L69" s="479">
        <v>11</v>
      </c>
      <c r="M69" s="479">
        <v>12</v>
      </c>
      <c r="N69" s="479">
        <f>(M69+1)</f>
        <v>13</v>
      </c>
      <c r="O69" s="479">
        <f>(N69+1)</f>
        <v>14</v>
      </c>
      <c r="P69" s="479">
        <f>(O69+1)</f>
        <v>15</v>
      </c>
      <c r="Q69" s="145">
        <f>+P69+1</f>
        <v>16</v>
      </c>
      <c r="R69" s="414"/>
      <c r="S69" s="141"/>
      <c r="T69" s="478">
        <f>+Z68+1</f>
        <v>9</v>
      </c>
      <c r="U69" s="479">
        <f t="shared" si="65"/>
        <v>10</v>
      </c>
      <c r="V69" s="479">
        <f t="shared" si="65"/>
        <v>11</v>
      </c>
      <c r="W69" s="479">
        <f>(V69+1)</f>
        <v>12</v>
      </c>
      <c r="X69" s="479">
        <f>(W69+1)</f>
        <v>13</v>
      </c>
      <c r="Y69" s="479">
        <f>(X69+1)</f>
        <v>14</v>
      </c>
      <c r="Z69" s="145">
        <f>+Y69+1</f>
        <v>15</v>
      </c>
      <c r="AA69" s="51"/>
    </row>
    <row r="70" spans="1:27" ht="3.95" customHeight="1">
      <c r="A70" s="52"/>
      <c r="B70" s="50"/>
      <c r="C70" s="50"/>
      <c r="D70" s="50"/>
      <c r="E70" s="50"/>
      <c r="F70" s="50"/>
      <c r="G70" s="50"/>
      <c r="H70" s="50"/>
      <c r="I70" s="48"/>
      <c r="J70" s="50"/>
      <c r="K70" s="50"/>
      <c r="L70" s="50"/>
      <c r="M70" s="50"/>
      <c r="N70" s="50"/>
      <c r="O70" s="50"/>
      <c r="P70" s="50"/>
      <c r="Q70" s="50"/>
      <c r="R70" s="414"/>
      <c r="S70" s="50"/>
      <c r="T70" s="50"/>
      <c r="U70" s="50"/>
      <c r="V70" s="50"/>
      <c r="W70" s="50"/>
      <c r="X70" s="50"/>
      <c r="Y70" s="50"/>
      <c r="Z70" s="50"/>
      <c r="AA70" s="51"/>
    </row>
    <row r="71" spans="1:27" ht="13.5" thickBot="1">
      <c r="A71" s="52"/>
      <c r="B71" s="489">
        <f>+H69+1</f>
        <v>19</v>
      </c>
      <c r="C71" s="426">
        <f>+B71+1</f>
        <v>20</v>
      </c>
      <c r="D71" s="426">
        <f t="shared" ref="D71:H72" si="66">(C71+1)</f>
        <v>21</v>
      </c>
      <c r="E71" s="426">
        <f t="shared" si="66"/>
        <v>22</v>
      </c>
      <c r="F71" s="426">
        <f t="shared" si="66"/>
        <v>23</v>
      </c>
      <c r="G71" s="426">
        <f t="shared" si="66"/>
        <v>24</v>
      </c>
      <c r="H71" s="490">
        <f t="shared" si="66"/>
        <v>25</v>
      </c>
      <c r="I71" s="48">
        <v>12</v>
      </c>
      <c r="J71" s="50"/>
      <c r="K71" s="489">
        <f>+Q69+1</f>
        <v>17</v>
      </c>
      <c r="L71" s="426">
        <f>+K71+1</f>
        <v>18</v>
      </c>
      <c r="M71" s="426">
        <f t="shared" ref="M71:Q72" si="67">(L71+1)</f>
        <v>19</v>
      </c>
      <c r="N71" s="426">
        <f t="shared" si="67"/>
        <v>20</v>
      </c>
      <c r="O71" s="426">
        <f t="shared" si="67"/>
        <v>21</v>
      </c>
      <c r="P71" s="426">
        <f t="shared" si="67"/>
        <v>22</v>
      </c>
      <c r="Q71" s="490">
        <f t="shared" si="67"/>
        <v>23</v>
      </c>
      <c r="R71" s="414">
        <v>12</v>
      </c>
      <c r="S71" s="50"/>
      <c r="T71" s="489">
        <f>+Z69+1</f>
        <v>16</v>
      </c>
      <c r="U71" s="426">
        <f>+T71+1</f>
        <v>17</v>
      </c>
      <c r="V71" s="426">
        <f t="shared" ref="V71:Z72" si="68">(U71+1)</f>
        <v>18</v>
      </c>
      <c r="W71" s="426">
        <f t="shared" si="68"/>
        <v>19</v>
      </c>
      <c r="X71" s="426">
        <f t="shared" si="68"/>
        <v>20</v>
      </c>
      <c r="Y71" s="426">
        <f t="shared" si="68"/>
        <v>21</v>
      </c>
      <c r="Z71" s="490">
        <f t="shared" si="68"/>
        <v>22</v>
      </c>
      <c r="AA71" s="51">
        <v>12</v>
      </c>
    </row>
    <row r="72" spans="1:27" ht="13.5" thickBot="1">
      <c r="A72" s="140" t="s">
        <v>383</v>
      </c>
      <c r="B72" s="447">
        <v>26</v>
      </c>
      <c r="C72" s="272">
        <f>+B72+1</f>
        <v>27</v>
      </c>
      <c r="D72" s="479">
        <f>+C72+1</f>
        <v>28</v>
      </c>
      <c r="E72" s="479">
        <f>+D72+1</f>
        <v>29</v>
      </c>
      <c r="F72" s="480">
        <f t="shared" si="66"/>
        <v>30</v>
      </c>
      <c r="G72" s="480">
        <v>31</v>
      </c>
      <c r="H72" s="481">
        <v>1</v>
      </c>
      <c r="I72" s="48"/>
      <c r="J72" s="141" t="s">
        <v>383</v>
      </c>
      <c r="K72" s="447">
        <v>24</v>
      </c>
      <c r="L72" s="272">
        <f>+K72+1</f>
        <v>25</v>
      </c>
      <c r="M72" s="479">
        <f>+L72+1</f>
        <v>26</v>
      </c>
      <c r="N72" s="479">
        <f>+M72+1</f>
        <v>27</v>
      </c>
      <c r="O72" s="480">
        <f t="shared" si="67"/>
        <v>28</v>
      </c>
      <c r="P72" s="480">
        <v>29</v>
      </c>
      <c r="Q72" s="481">
        <v>30</v>
      </c>
      <c r="R72" s="414"/>
      <c r="S72" s="141" t="s">
        <v>383</v>
      </c>
      <c r="T72" s="478">
        <f>+Z71+1</f>
        <v>23</v>
      </c>
      <c r="U72" s="479">
        <f>+T72+1</f>
        <v>24</v>
      </c>
      <c r="V72" s="479">
        <f>+U72+1</f>
        <v>25</v>
      </c>
      <c r="W72" s="479">
        <f>+V72+1</f>
        <v>26</v>
      </c>
      <c r="X72" s="480">
        <f t="shared" si="68"/>
        <v>27</v>
      </c>
      <c r="Y72" s="480">
        <f t="shared" si="68"/>
        <v>28</v>
      </c>
      <c r="Z72" s="483">
        <f>+Y72+1</f>
        <v>29</v>
      </c>
      <c r="AA72" s="51"/>
    </row>
    <row r="73" spans="1:27" ht="3.95" customHeight="1" thickBot="1">
      <c r="A73" s="52"/>
      <c r="B73" s="50"/>
      <c r="C73" s="50"/>
      <c r="D73" s="50"/>
      <c r="E73" s="50"/>
      <c r="F73" s="50"/>
      <c r="G73" s="50"/>
      <c r="H73" s="50"/>
      <c r="I73" s="48"/>
      <c r="J73" s="50"/>
      <c r="K73" s="50"/>
      <c r="L73" s="50"/>
      <c r="M73" s="50"/>
      <c r="N73" s="50"/>
      <c r="O73" s="50"/>
      <c r="P73" s="50"/>
      <c r="Q73" s="50"/>
      <c r="R73" s="414"/>
      <c r="S73" s="50"/>
      <c r="T73" s="50"/>
      <c r="U73" s="50"/>
      <c r="V73" s="50"/>
      <c r="W73" s="50"/>
      <c r="X73" s="50"/>
      <c r="Y73" s="50"/>
      <c r="Z73" s="50"/>
      <c r="AA73" s="51"/>
    </row>
    <row r="74" spans="1:27" ht="13.5" thickBot="1">
      <c r="A74" s="140" t="s">
        <v>394</v>
      </c>
      <c r="B74" s="489">
        <f>(H72+1)</f>
        <v>2</v>
      </c>
      <c r="C74" s="426">
        <f t="shared" ref="C74:H74" si="69">+B74+1</f>
        <v>3</v>
      </c>
      <c r="D74" s="426">
        <f t="shared" si="69"/>
        <v>4</v>
      </c>
      <c r="E74" s="426">
        <f t="shared" si="69"/>
        <v>5</v>
      </c>
      <c r="F74" s="426">
        <f t="shared" si="69"/>
        <v>6</v>
      </c>
      <c r="G74" s="426">
        <f t="shared" si="69"/>
        <v>7</v>
      </c>
      <c r="H74" s="491">
        <f t="shared" si="69"/>
        <v>8</v>
      </c>
      <c r="I74" s="48">
        <v>13</v>
      </c>
      <c r="J74" s="141" t="s">
        <v>394</v>
      </c>
      <c r="K74" s="489">
        <f>(Q72+1)</f>
        <v>31</v>
      </c>
      <c r="L74" s="426">
        <v>1</v>
      </c>
      <c r="M74" s="426">
        <f t="shared" ref="M74:Q74" si="70">+L74+1</f>
        <v>2</v>
      </c>
      <c r="N74" s="426">
        <f t="shared" si="70"/>
        <v>3</v>
      </c>
      <c r="O74" s="426">
        <f t="shared" si="70"/>
        <v>4</v>
      </c>
      <c r="P74" s="426">
        <f t="shared" si="70"/>
        <v>5</v>
      </c>
      <c r="Q74" s="491">
        <f t="shared" si="70"/>
        <v>6</v>
      </c>
      <c r="R74" s="414">
        <v>13</v>
      </c>
      <c r="S74" s="141" t="s">
        <v>394</v>
      </c>
      <c r="T74" s="489">
        <f>(Z72+1)</f>
        <v>30</v>
      </c>
      <c r="U74" s="272">
        <v>31</v>
      </c>
      <c r="V74" s="426">
        <v>1</v>
      </c>
      <c r="W74" s="426">
        <f t="shared" ref="W74:Z74" si="71">+V74+1</f>
        <v>2</v>
      </c>
      <c r="X74" s="426">
        <f t="shared" si="71"/>
        <v>3</v>
      </c>
      <c r="Y74" s="426">
        <f t="shared" si="71"/>
        <v>4</v>
      </c>
      <c r="Z74" s="491">
        <f t="shared" si="71"/>
        <v>5</v>
      </c>
      <c r="AA74" s="51">
        <v>13</v>
      </c>
    </row>
    <row r="75" spans="1:27">
      <c r="A75" s="140"/>
      <c r="B75" s="447">
        <v>9</v>
      </c>
      <c r="C75" s="482">
        <v>10</v>
      </c>
      <c r="D75" s="480">
        <v>11</v>
      </c>
      <c r="E75" s="480">
        <v>12</v>
      </c>
      <c r="F75" s="480">
        <v>13</v>
      </c>
      <c r="G75" s="480">
        <f>(F75+1)</f>
        <v>14</v>
      </c>
      <c r="H75" s="481">
        <f>+G75+1</f>
        <v>15</v>
      </c>
      <c r="I75" s="48"/>
      <c r="J75" s="141"/>
      <c r="K75" s="447">
        <v>7</v>
      </c>
      <c r="L75" s="482">
        <v>8</v>
      </c>
      <c r="M75" s="480">
        <v>9</v>
      </c>
      <c r="N75" s="480">
        <v>10</v>
      </c>
      <c r="O75" s="480">
        <v>11</v>
      </c>
      <c r="P75" s="480">
        <f>(O75+1)</f>
        <v>12</v>
      </c>
      <c r="Q75" s="481">
        <f>+P75+1</f>
        <v>13</v>
      </c>
      <c r="R75" s="414"/>
      <c r="S75" s="141"/>
      <c r="T75" s="478">
        <f>+Z74+1</f>
        <v>6</v>
      </c>
      <c r="U75" s="479">
        <f>+T75+1</f>
        <v>7</v>
      </c>
      <c r="V75" s="479">
        <f>+U75+1</f>
        <v>8</v>
      </c>
      <c r="W75" s="479">
        <f>+V75+1</f>
        <v>9</v>
      </c>
      <c r="X75" s="479">
        <f>+W75+1</f>
        <v>10</v>
      </c>
      <c r="Y75" s="480">
        <f>(X75+1)</f>
        <v>11</v>
      </c>
      <c r="Z75" s="481">
        <f>+Y75+1</f>
        <v>12</v>
      </c>
      <c r="AA75" s="51"/>
    </row>
    <row r="76" spans="1:27" ht="3.95" customHeight="1">
      <c r="A76" s="52"/>
      <c r="B76" s="50"/>
      <c r="C76" s="50"/>
      <c r="D76" s="50"/>
      <c r="E76" s="50"/>
      <c r="F76" s="50"/>
      <c r="G76" s="50"/>
      <c r="H76" s="50"/>
      <c r="I76" s="48"/>
      <c r="J76" s="50"/>
      <c r="K76" s="50"/>
      <c r="L76" s="50"/>
      <c r="M76" s="50"/>
      <c r="N76" s="50"/>
      <c r="O76" s="50"/>
      <c r="P76" s="50"/>
      <c r="Q76" s="50"/>
      <c r="R76" s="414"/>
      <c r="S76" s="50"/>
      <c r="T76" s="50"/>
      <c r="U76" s="50"/>
      <c r="V76" s="50"/>
      <c r="W76" s="50"/>
      <c r="X76" s="50"/>
      <c r="Y76" s="50"/>
      <c r="Z76" s="50"/>
      <c r="AA76" s="51"/>
    </row>
    <row r="77" spans="1:27">
      <c r="A77" s="52" t="s">
        <v>383</v>
      </c>
      <c r="B77" s="429">
        <f>(H75+1)</f>
        <v>16</v>
      </c>
      <c r="C77" s="430">
        <f>+B77+1</f>
        <v>17</v>
      </c>
      <c r="D77" s="430">
        <f t="shared" ref="D77:G78" si="72">(C77+1)</f>
        <v>18</v>
      </c>
      <c r="E77" s="430">
        <f t="shared" si="72"/>
        <v>19</v>
      </c>
      <c r="F77" s="430">
        <f t="shared" si="72"/>
        <v>20</v>
      </c>
      <c r="G77" s="430">
        <f t="shared" si="72"/>
        <v>21</v>
      </c>
      <c r="H77" s="431">
        <f>+G77+1</f>
        <v>22</v>
      </c>
      <c r="I77" s="48">
        <v>14</v>
      </c>
      <c r="J77" s="50" t="s">
        <v>383</v>
      </c>
      <c r="K77" s="429">
        <f>(Q75+1)</f>
        <v>14</v>
      </c>
      <c r="L77" s="430">
        <f>+K77+1</f>
        <v>15</v>
      </c>
      <c r="M77" s="430">
        <f t="shared" ref="M77:P78" si="73">(L77+1)</f>
        <v>16</v>
      </c>
      <c r="N77" s="430">
        <f t="shared" si="73"/>
        <v>17</v>
      </c>
      <c r="O77" s="430">
        <f t="shared" si="73"/>
        <v>18</v>
      </c>
      <c r="P77" s="430">
        <f t="shared" si="73"/>
        <v>19</v>
      </c>
      <c r="Q77" s="431">
        <f>+P77+1</f>
        <v>20</v>
      </c>
      <c r="R77" s="414">
        <v>14</v>
      </c>
      <c r="S77" s="50" t="s">
        <v>383</v>
      </c>
      <c r="T77" s="429">
        <f>(Z75+1)</f>
        <v>13</v>
      </c>
      <c r="U77" s="430">
        <f>+T77+1</f>
        <v>14</v>
      </c>
      <c r="V77" s="430">
        <f t="shared" ref="V77:Y78" si="74">(U77+1)</f>
        <v>15</v>
      </c>
      <c r="W77" s="430">
        <f t="shared" si="74"/>
        <v>16</v>
      </c>
      <c r="X77" s="430">
        <f t="shared" si="74"/>
        <v>17</v>
      </c>
      <c r="Y77" s="430">
        <f t="shared" si="74"/>
        <v>18</v>
      </c>
      <c r="Z77" s="431">
        <f>+Y77+1</f>
        <v>19</v>
      </c>
      <c r="AA77" s="51">
        <v>14</v>
      </c>
    </row>
    <row r="78" spans="1:27">
      <c r="A78" s="58"/>
      <c r="B78" s="478">
        <f>+H77+1</f>
        <v>23</v>
      </c>
      <c r="C78" s="479">
        <f>+B78+1</f>
        <v>24</v>
      </c>
      <c r="D78" s="479">
        <f t="shared" si="72"/>
        <v>25</v>
      </c>
      <c r="E78" s="479">
        <f t="shared" si="72"/>
        <v>26</v>
      </c>
      <c r="F78" s="479">
        <f t="shared" si="72"/>
        <v>27</v>
      </c>
      <c r="G78" s="479">
        <f t="shared" si="72"/>
        <v>28</v>
      </c>
      <c r="H78" s="483">
        <f>+G78+1</f>
        <v>29</v>
      </c>
      <c r="I78" s="48"/>
      <c r="J78" s="59"/>
      <c r="K78" s="478">
        <f>+Q77+1</f>
        <v>21</v>
      </c>
      <c r="L78" s="479">
        <f>+K78+1</f>
        <v>22</v>
      </c>
      <c r="M78" s="479">
        <f t="shared" si="73"/>
        <v>23</v>
      </c>
      <c r="N78" s="479">
        <f t="shared" si="73"/>
        <v>24</v>
      </c>
      <c r="O78" s="479">
        <f t="shared" si="73"/>
        <v>25</v>
      </c>
      <c r="P78" s="479">
        <f t="shared" si="73"/>
        <v>26</v>
      </c>
      <c r="Q78" s="483">
        <f>+P78+1</f>
        <v>27</v>
      </c>
      <c r="R78" s="414"/>
      <c r="S78" s="59"/>
      <c r="T78" s="478">
        <f>+Z77+1</f>
        <v>20</v>
      </c>
      <c r="U78" s="479">
        <f>+T78+1</f>
        <v>21</v>
      </c>
      <c r="V78" s="479">
        <f t="shared" si="74"/>
        <v>22</v>
      </c>
      <c r="W78" s="479">
        <f t="shared" si="74"/>
        <v>23</v>
      </c>
      <c r="X78" s="479">
        <f t="shared" si="74"/>
        <v>24</v>
      </c>
      <c r="Y78" s="479">
        <f t="shared" si="74"/>
        <v>25</v>
      </c>
      <c r="Z78" s="483">
        <f>+Y78+1</f>
        <v>26</v>
      </c>
      <c r="AA78" s="51"/>
    </row>
    <row r="79" spans="1:27" ht="3.95" customHeight="1">
      <c r="A79" s="52"/>
      <c r="B79" s="50"/>
      <c r="C79" s="50"/>
      <c r="D79" s="50"/>
      <c r="E79" s="50"/>
      <c r="F79" s="50"/>
      <c r="G79" s="50"/>
      <c r="H79" s="50"/>
      <c r="I79" s="48"/>
      <c r="J79" s="50"/>
      <c r="K79" s="50"/>
      <c r="L79" s="50"/>
      <c r="M79" s="50"/>
      <c r="N79" s="50"/>
      <c r="O79" s="50"/>
      <c r="P79" s="50"/>
      <c r="Q79" s="50"/>
      <c r="R79" s="48"/>
      <c r="S79" s="50"/>
      <c r="T79" s="50"/>
      <c r="U79" s="50"/>
      <c r="V79" s="50"/>
      <c r="W79" s="50"/>
      <c r="X79" s="50"/>
      <c r="Y79" s="50"/>
      <c r="Z79" s="50"/>
      <c r="AA79" s="51"/>
    </row>
    <row r="80" spans="1:27" ht="12.75" customHeight="1" thickBot="1">
      <c r="A80" s="60"/>
      <c r="B80" s="61"/>
      <c r="C80" s="61"/>
      <c r="D80" s="61"/>
      <c r="E80" s="61"/>
      <c r="F80" s="61"/>
      <c r="G80" s="61"/>
      <c r="H80" s="61"/>
      <c r="I80" s="48" t="s">
        <v>383</v>
      </c>
      <c r="J80" s="61"/>
      <c r="K80" s="61"/>
      <c r="L80" s="61"/>
      <c r="M80" s="61"/>
      <c r="N80" s="61"/>
      <c r="O80" s="61"/>
      <c r="P80" s="61"/>
      <c r="Q80" s="61"/>
      <c r="R80" s="48" t="s">
        <v>383</v>
      </c>
      <c r="S80" s="61"/>
      <c r="T80" s="61"/>
      <c r="U80" s="61"/>
      <c r="V80" s="61"/>
      <c r="W80" s="61"/>
      <c r="X80" s="61"/>
      <c r="Y80" s="61"/>
      <c r="Z80" s="61"/>
      <c r="AA80" s="51" t="s">
        <v>383</v>
      </c>
    </row>
    <row r="81" spans="1:27" ht="12.75" customHeight="1" thickBot="1">
      <c r="A81" s="227"/>
      <c r="B81" s="57"/>
      <c r="C81" s="432" t="s">
        <v>798</v>
      </c>
      <c r="D81" s="131"/>
      <c r="E81" s="131"/>
      <c r="F81" s="131"/>
      <c r="G81" s="131"/>
      <c r="H81" s="131"/>
      <c r="I81" s="131"/>
      <c r="J81" s="131"/>
      <c r="K81" s="131"/>
      <c r="L81" s="131"/>
      <c r="M81" s="117"/>
      <c r="N81" s="432" t="s">
        <v>799</v>
      </c>
      <c r="O81" s="131"/>
      <c r="P81" s="228"/>
      <c r="Q81" s="228"/>
      <c r="R81" s="229"/>
      <c r="S81" s="228"/>
      <c r="T81" s="228"/>
      <c r="U81" s="228"/>
      <c r="V81" s="228"/>
      <c r="W81" s="228"/>
      <c r="X81" s="228"/>
      <c r="Y81" s="228"/>
      <c r="Z81" s="228"/>
      <c r="AA81" s="230"/>
    </row>
    <row r="82" spans="1:27" ht="15.75" thickBot="1">
      <c r="A82" s="492"/>
      <c r="B82" s="493"/>
      <c r="C82" s="494"/>
      <c r="D82" s="495"/>
      <c r="E82" s="496"/>
      <c r="F82" s="497" t="s">
        <v>580</v>
      </c>
      <c r="G82" s="65"/>
      <c r="H82" s="65"/>
      <c r="I82" s="65"/>
      <c r="J82" s="65"/>
      <c r="K82" s="498"/>
      <c r="L82" s="497" t="s">
        <v>581</v>
      </c>
      <c r="M82" s="65"/>
      <c r="N82" s="65"/>
      <c r="O82" s="65"/>
      <c r="P82" s="65"/>
      <c r="Q82" s="499"/>
      <c r="R82" s="500"/>
      <c r="S82" s="501"/>
      <c r="T82" s="501"/>
      <c r="U82" s="502"/>
      <c r="V82" s="501"/>
      <c r="W82" s="501"/>
      <c r="X82" s="501"/>
      <c r="Y82" s="501"/>
      <c r="Z82" s="503"/>
      <c r="AA82" s="67"/>
    </row>
    <row r="84" spans="1:27">
      <c r="B84" s="70"/>
    </row>
  </sheetData>
  <mergeCells count="3">
    <mergeCell ref="AC5:AE6"/>
    <mergeCell ref="AC1:AC2"/>
    <mergeCell ref="I1:J1"/>
  </mergeCells>
  <hyperlinks>
    <hyperlink ref="AC1" location="Begin!A1" display="Start Over"/>
    <hyperlink ref="AC5" location="Calendars!A1" display="Back to Payroll Calendars"/>
  </hyperlinks>
  <pageMargins left="0.25" right="0.25" top="0.25" bottom="0.25" header="0.3" footer="0.3"/>
  <pageSetup scale="9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6"/>
  <sheetViews>
    <sheetView zoomScaleNormal="100" workbookViewId="0">
      <selection activeCell="AC1" sqref="AC1:AC2"/>
    </sheetView>
  </sheetViews>
  <sheetFormatPr defaultRowHeight="12.75"/>
  <cols>
    <col min="1" max="1" width="6.28515625" style="68" customWidth="1"/>
    <col min="2" max="7" width="3.7109375" style="68" customWidth="1"/>
    <col min="8" max="8" width="4" style="68" customWidth="1"/>
    <col min="9" max="9" width="2.85546875" style="68" customWidth="1"/>
    <col min="10" max="10" width="5.28515625" style="68" customWidth="1"/>
    <col min="11" max="11" width="4" style="68" customWidth="1"/>
    <col min="12" max="12" width="3.7109375" style="68" customWidth="1"/>
    <col min="13" max="17" width="4.42578125" style="68" customWidth="1"/>
    <col min="18" max="18" width="2.5703125" style="69" customWidth="1"/>
    <col min="19" max="19" width="5.140625" style="68" customWidth="1"/>
    <col min="20" max="27" width="3.7109375" style="68" customWidth="1"/>
    <col min="28" max="28" width="9.140625" style="68"/>
    <col min="29" max="29" width="26.28515625" style="68" bestFit="1" customWidth="1"/>
    <col min="30" max="30" width="9.140625" style="68"/>
    <col min="31" max="31" width="11" style="68" customWidth="1"/>
    <col min="32" max="256" width="9.140625" style="68"/>
    <col min="257" max="257" width="4.140625" style="68" customWidth="1"/>
    <col min="258" max="264" width="3.7109375" style="68" customWidth="1"/>
    <col min="265" max="265" width="2.7109375" style="68" customWidth="1"/>
    <col min="266" max="266" width="4.85546875" style="68" customWidth="1"/>
    <col min="267" max="273" width="4.42578125" style="68" customWidth="1"/>
    <col min="274" max="274" width="2.5703125" style="68" customWidth="1"/>
    <col min="275" max="275" width="4.28515625" style="68" customWidth="1"/>
    <col min="276" max="282" width="3.7109375" style="68" customWidth="1"/>
    <col min="283" max="283" width="2.85546875" style="68" customWidth="1"/>
    <col min="284" max="512" width="9.140625" style="68"/>
    <col min="513" max="513" width="4.140625" style="68" customWidth="1"/>
    <col min="514" max="520" width="3.7109375" style="68" customWidth="1"/>
    <col min="521" max="521" width="2.7109375" style="68" customWidth="1"/>
    <col min="522" max="522" width="4.85546875" style="68" customWidth="1"/>
    <col min="523" max="529" width="4.42578125" style="68" customWidth="1"/>
    <col min="530" max="530" width="2.5703125" style="68" customWidth="1"/>
    <col min="531" max="531" width="4.28515625" style="68" customWidth="1"/>
    <col min="532" max="538" width="3.7109375" style="68" customWidth="1"/>
    <col min="539" max="539" width="2.85546875" style="68" customWidth="1"/>
    <col min="540" max="768" width="9.140625" style="68"/>
    <col min="769" max="769" width="4.140625" style="68" customWidth="1"/>
    <col min="770" max="776" width="3.7109375" style="68" customWidth="1"/>
    <col min="777" max="777" width="2.7109375" style="68" customWidth="1"/>
    <col min="778" max="778" width="4.85546875" style="68" customWidth="1"/>
    <col min="779" max="785" width="4.42578125" style="68" customWidth="1"/>
    <col min="786" max="786" width="2.5703125" style="68" customWidth="1"/>
    <col min="787" max="787" width="4.28515625" style="68" customWidth="1"/>
    <col min="788" max="794" width="3.7109375" style="68" customWidth="1"/>
    <col min="795" max="795" width="2.85546875" style="68" customWidth="1"/>
    <col min="796" max="1024" width="9.140625" style="68"/>
    <col min="1025" max="1025" width="4.140625" style="68" customWidth="1"/>
    <col min="1026" max="1032" width="3.7109375" style="68" customWidth="1"/>
    <col min="1033" max="1033" width="2.7109375" style="68" customWidth="1"/>
    <col min="1034" max="1034" width="4.85546875" style="68" customWidth="1"/>
    <col min="1035" max="1041" width="4.42578125" style="68" customWidth="1"/>
    <col min="1042" max="1042" width="2.5703125" style="68" customWidth="1"/>
    <col min="1043" max="1043" width="4.28515625" style="68" customWidth="1"/>
    <col min="1044" max="1050" width="3.7109375" style="68" customWidth="1"/>
    <col min="1051" max="1051" width="2.85546875" style="68" customWidth="1"/>
    <col min="1052" max="1280" width="9.140625" style="68"/>
    <col min="1281" max="1281" width="4.140625" style="68" customWidth="1"/>
    <col min="1282" max="1288" width="3.7109375" style="68" customWidth="1"/>
    <col min="1289" max="1289" width="2.7109375" style="68" customWidth="1"/>
    <col min="1290" max="1290" width="4.85546875" style="68" customWidth="1"/>
    <col min="1291" max="1297" width="4.42578125" style="68" customWidth="1"/>
    <col min="1298" max="1298" width="2.5703125" style="68" customWidth="1"/>
    <col min="1299" max="1299" width="4.28515625" style="68" customWidth="1"/>
    <col min="1300" max="1306" width="3.7109375" style="68" customWidth="1"/>
    <col min="1307" max="1307" width="2.85546875" style="68" customWidth="1"/>
    <col min="1308" max="1536" width="9.140625" style="68"/>
    <col min="1537" max="1537" width="4.140625" style="68" customWidth="1"/>
    <col min="1538" max="1544" width="3.7109375" style="68" customWidth="1"/>
    <col min="1545" max="1545" width="2.7109375" style="68" customWidth="1"/>
    <col min="1546" max="1546" width="4.85546875" style="68" customWidth="1"/>
    <col min="1547" max="1553" width="4.42578125" style="68" customWidth="1"/>
    <col min="1554" max="1554" width="2.5703125" style="68" customWidth="1"/>
    <col min="1555" max="1555" width="4.28515625" style="68" customWidth="1"/>
    <col min="1556" max="1562" width="3.7109375" style="68" customWidth="1"/>
    <col min="1563" max="1563" width="2.85546875" style="68" customWidth="1"/>
    <col min="1564" max="1792" width="9.140625" style="68"/>
    <col min="1793" max="1793" width="4.140625" style="68" customWidth="1"/>
    <col min="1794" max="1800" width="3.7109375" style="68" customWidth="1"/>
    <col min="1801" max="1801" width="2.7109375" style="68" customWidth="1"/>
    <col min="1802" max="1802" width="4.85546875" style="68" customWidth="1"/>
    <col min="1803" max="1809" width="4.42578125" style="68" customWidth="1"/>
    <col min="1810" max="1810" width="2.5703125" style="68" customWidth="1"/>
    <col min="1811" max="1811" width="4.28515625" style="68" customWidth="1"/>
    <col min="1812" max="1818" width="3.7109375" style="68" customWidth="1"/>
    <col min="1819" max="1819" width="2.85546875" style="68" customWidth="1"/>
    <col min="1820" max="2048" width="9.140625" style="68"/>
    <col min="2049" max="2049" width="4.140625" style="68" customWidth="1"/>
    <col min="2050" max="2056" width="3.7109375" style="68" customWidth="1"/>
    <col min="2057" max="2057" width="2.7109375" style="68" customWidth="1"/>
    <col min="2058" max="2058" width="4.85546875" style="68" customWidth="1"/>
    <col min="2059" max="2065" width="4.42578125" style="68" customWidth="1"/>
    <col min="2066" max="2066" width="2.5703125" style="68" customWidth="1"/>
    <col min="2067" max="2067" width="4.28515625" style="68" customWidth="1"/>
    <col min="2068" max="2074" width="3.7109375" style="68" customWidth="1"/>
    <col min="2075" max="2075" width="2.85546875" style="68" customWidth="1"/>
    <col min="2076" max="2304" width="9.140625" style="68"/>
    <col min="2305" max="2305" width="4.140625" style="68" customWidth="1"/>
    <col min="2306" max="2312" width="3.7109375" style="68" customWidth="1"/>
    <col min="2313" max="2313" width="2.7109375" style="68" customWidth="1"/>
    <col min="2314" max="2314" width="4.85546875" style="68" customWidth="1"/>
    <col min="2315" max="2321" width="4.42578125" style="68" customWidth="1"/>
    <col min="2322" max="2322" width="2.5703125" style="68" customWidth="1"/>
    <col min="2323" max="2323" width="4.28515625" style="68" customWidth="1"/>
    <col min="2324" max="2330" width="3.7109375" style="68" customWidth="1"/>
    <col min="2331" max="2331" width="2.85546875" style="68" customWidth="1"/>
    <col min="2332" max="2560" width="9.140625" style="68"/>
    <col min="2561" max="2561" width="4.140625" style="68" customWidth="1"/>
    <col min="2562" max="2568" width="3.7109375" style="68" customWidth="1"/>
    <col min="2569" max="2569" width="2.7109375" style="68" customWidth="1"/>
    <col min="2570" max="2570" width="4.85546875" style="68" customWidth="1"/>
    <col min="2571" max="2577" width="4.42578125" style="68" customWidth="1"/>
    <col min="2578" max="2578" width="2.5703125" style="68" customWidth="1"/>
    <col min="2579" max="2579" width="4.28515625" style="68" customWidth="1"/>
    <col min="2580" max="2586" width="3.7109375" style="68" customWidth="1"/>
    <col min="2587" max="2587" width="2.85546875" style="68" customWidth="1"/>
    <col min="2588" max="2816" width="9.140625" style="68"/>
    <col min="2817" max="2817" width="4.140625" style="68" customWidth="1"/>
    <col min="2818" max="2824" width="3.7109375" style="68" customWidth="1"/>
    <col min="2825" max="2825" width="2.7109375" style="68" customWidth="1"/>
    <col min="2826" max="2826" width="4.85546875" style="68" customWidth="1"/>
    <col min="2827" max="2833" width="4.42578125" style="68" customWidth="1"/>
    <col min="2834" max="2834" width="2.5703125" style="68" customWidth="1"/>
    <col min="2835" max="2835" width="4.28515625" style="68" customWidth="1"/>
    <col min="2836" max="2842" width="3.7109375" style="68" customWidth="1"/>
    <col min="2843" max="2843" width="2.85546875" style="68" customWidth="1"/>
    <col min="2844" max="3072" width="9.140625" style="68"/>
    <col min="3073" max="3073" width="4.140625" style="68" customWidth="1"/>
    <col min="3074" max="3080" width="3.7109375" style="68" customWidth="1"/>
    <col min="3081" max="3081" width="2.7109375" style="68" customWidth="1"/>
    <col min="3082" max="3082" width="4.85546875" style="68" customWidth="1"/>
    <col min="3083" max="3089" width="4.42578125" style="68" customWidth="1"/>
    <col min="3090" max="3090" width="2.5703125" style="68" customWidth="1"/>
    <col min="3091" max="3091" width="4.28515625" style="68" customWidth="1"/>
    <col min="3092" max="3098" width="3.7109375" style="68" customWidth="1"/>
    <col min="3099" max="3099" width="2.85546875" style="68" customWidth="1"/>
    <col min="3100" max="3328" width="9.140625" style="68"/>
    <col min="3329" max="3329" width="4.140625" style="68" customWidth="1"/>
    <col min="3330" max="3336" width="3.7109375" style="68" customWidth="1"/>
    <col min="3337" max="3337" width="2.7109375" style="68" customWidth="1"/>
    <col min="3338" max="3338" width="4.85546875" style="68" customWidth="1"/>
    <col min="3339" max="3345" width="4.42578125" style="68" customWidth="1"/>
    <col min="3346" max="3346" width="2.5703125" style="68" customWidth="1"/>
    <col min="3347" max="3347" width="4.28515625" style="68" customWidth="1"/>
    <col min="3348" max="3354" width="3.7109375" style="68" customWidth="1"/>
    <col min="3355" max="3355" width="2.85546875" style="68" customWidth="1"/>
    <col min="3356" max="3584" width="9.140625" style="68"/>
    <col min="3585" max="3585" width="4.140625" style="68" customWidth="1"/>
    <col min="3586" max="3592" width="3.7109375" style="68" customWidth="1"/>
    <col min="3593" max="3593" width="2.7109375" style="68" customWidth="1"/>
    <col min="3594" max="3594" width="4.85546875" style="68" customWidth="1"/>
    <col min="3595" max="3601" width="4.42578125" style="68" customWidth="1"/>
    <col min="3602" max="3602" width="2.5703125" style="68" customWidth="1"/>
    <col min="3603" max="3603" width="4.28515625" style="68" customWidth="1"/>
    <col min="3604" max="3610" width="3.7109375" style="68" customWidth="1"/>
    <col min="3611" max="3611" width="2.85546875" style="68" customWidth="1"/>
    <col min="3612" max="3840" width="9.140625" style="68"/>
    <col min="3841" max="3841" width="4.140625" style="68" customWidth="1"/>
    <col min="3842" max="3848" width="3.7109375" style="68" customWidth="1"/>
    <col min="3849" max="3849" width="2.7109375" style="68" customWidth="1"/>
    <col min="3850" max="3850" width="4.85546875" style="68" customWidth="1"/>
    <col min="3851" max="3857" width="4.42578125" style="68" customWidth="1"/>
    <col min="3858" max="3858" width="2.5703125" style="68" customWidth="1"/>
    <col min="3859" max="3859" width="4.28515625" style="68" customWidth="1"/>
    <col min="3860" max="3866" width="3.7109375" style="68" customWidth="1"/>
    <col min="3867" max="3867" width="2.85546875" style="68" customWidth="1"/>
    <col min="3868" max="4096" width="9.140625" style="68"/>
    <col min="4097" max="4097" width="4.140625" style="68" customWidth="1"/>
    <col min="4098" max="4104" width="3.7109375" style="68" customWidth="1"/>
    <col min="4105" max="4105" width="2.7109375" style="68" customWidth="1"/>
    <col min="4106" max="4106" width="4.85546875" style="68" customWidth="1"/>
    <col min="4107" max="4113" width="4.42578125" style="68" customWidth="1"/>
    <col min="4114" max="4114" width="2.5703125" style="68" customWidth="1"/>
    <col min="4115" max="4115" width="4.28515625" style="68" customWidth="1"/>
    <col min="4116" max="4122" width="3.7109375" style="68" customWidth="1"/>
    <col min="4123" max="4123" width="2.85546875" style="68" customWidth="1"/>
    <col min="4124" max="4352" width="9.140625" style="68"/>
    <col min="4353" max="4353" width="4.140625" style="68" customWidth="1"/>
    <col min="4354" max="4360" width="3.7109375" style="68" customWidth="1"/>
    <col min="4361" max="4361" width="2.7109375" style="68" customWidth="1"/>
    <col min="4362" max="4362" width="4.85546875" style="68" customWidth="1"/>
    <col min="4363" max="4369" width="4.42578125" style="68" customWidth="1"/>
    <col min="4370" max="4370" width="2.5703125" style="68" customWidth="1"/>
    <col min="4371" max="4371" width="4.28515625" style="68" customWidth="1"/>
    <col min="4372" max="4378" width="3.7109375" style="68" customWidth="1"/>
    <col min="4379" max="4379" width="2.85546875" style="68" customWidth="1"/>
    <col min="4380" max="4608" width="9.140625" style="68"/>
    <col min="4609" max="4609" width="4.140625" style="68" customWidth="1"/>
    <col min="4610" max="4616" width="3.7109375" style="68" customWidth="1"/>
    <col min="4617" max="4617" width="2.7109375" style="68" customWidth="1"/>
    <col min="4618" max="4618" width="4.85546875" style="68" customWidth="1"/>
    <col min="4619" max="4625" width="4.42578125" style="68" customWidth="1"/>
    <col min="4626" max="4626" width="2.5703125" style="68" customWidth="1"/>
    <col min="4627" max="4627" width="4.28515625" style="68" customWidth="1"/>
    <col min="4628" max="4634" width="3.7109375" style="68" customWidth="1"/>
    <col min="4635" max="4635" width="2.85546875" style="68" customWidth="1"/>
    <col min="4636" max="4864" width="9.140625" style="68"/>
    <col min="4865" max="4865" width="4.140625" style="68" customWidth="1"/>
    <col min="4866" max="4872" width="3.7109375" style="68" customWidth="1"/>
    <col min="4873" max="4873" width="2.7109375" style="68" customWidth="1"/>
    <col min="4874" max="4874" width="4.85546875" style="68" customWidth="1"/>
    <col min="4875" max="4881" width="4.42578125" style="68" customWidth="1"/>
    <col min="4882" max="4882" width="2.5703125" style="68" customWidth="1"/>
    <col min="4883" max="4883" width="4.28515625" style="68" customWidth="1"/>
    <col min="4884" max="4890" width="3.7109375" style="68" customWidth="1"/>
    <col min="4891" max="4891" width="2.85546875" style="68" customWidth="1"/>
    <col min="4892" max="5120" width="9.140625" style="68"/>
    <col min="5121" max="5121" width="4.140625" style="68" customWidth="1"/>
    <col min="5122" max="5128" width="3.7109375" style="68" customWidth="1"/>
    <col min="5129" max="5129" width="2.7109375" style="68" customWidth="1"/>
    <col min="5130" max="5130" width="4.85546875" style="68" customWidth="1"/>
    <col min="5131" max="5137" width="4.42578125" style="68" customWidth="1"/>
    <col min="5138" max="5138" width="2.5703125" style="68" customWidth="1"/>
    <col min="5139" max="5139" width="4.28515625" style="68" customWidth="1"/>
    <col min="5140" max="5146" width="3.7109375" style="68" customWidth="1"/>
    <col min="5147" max="5147" width="2.85546875" style="68" customWidth="1"/>
    <col min="5148" max="5376" width="9.140625" style="68"/>
    <col min="5377" max="5377" width="4.140625" style="68" customWidth="1"/>
    <col min="5378" max="5384" width="3.7109375" style="68" customWidth="1"/>
    <col min="5385" max="5385" width="2.7109375" style="68" customWidth="1"/>
    <col min="5386" max="5386" width="4.85546875" style="68" customWidth="1"/>
    <col min="5387" max="5393" width="4.42578125" style="68" customWidth="1"/>
    <col min="5394" max="5394" width="2.5703125" style="68" customWidth="1"/>
    <col min="5395" max="5395" width="4.28515625" style="68" customWidth="1"/>
    <col min="5396" max="5402" width="3.7109375" style="68" customWidth="1"/>
    <col min="5403" max="5403" width="2.85546875" style="68" customWidth="1"/>
    <col min="5404" max="5632" width="9.140625" style="68"/>
    <col min="5633" max="5633" width="4.140625" style="68" customWidth="1"/>
    <col min="5634" max="5640" width="3.7109375" style="68" customWidth="1"/>
    <col min="5641" max="5641" width="2.7109375" style="68" customWidth="1"/>
    <col min="5642" max="5642" width="4.85546875" style="68" customWidth="1"/>
    <col min="5643" max="5649" width="4.42578125" style="68" customWidth="1"/>
    <col min="5650" max="5650" width="2.5703125" style="68" customWidth="1"/>
    <col min="5651" max="5651" width="4.28515625" style="68" customWidth="1"/>
    <col min="5652" max="5658" width="3.7109375" style="68" customWidth="1"/>
    <col min="5659" max="5659" width="2.85546875" style="68" customWidth="1"/>
    <col min="5660" max="5888" width="9.140625" style="68"/>
    <col min="5889" max="5889" width="4.140625" style="68" customWidth="1"/>
    <col min="5890" max="5896" width="3.7109375" style="68" customWidth="1"/>
    <col min="5897" max="5897" width="2.7109375" style="68" customWidth="1"/>
    <col min="5898" max="5898" width="4.85546875" style="68" customWidth="1"/>
    <col min="5899" max="5905" width="4.42578125" style="68" customWidth="1"/>
    <col min="5906" max="5906" width="2.5703125" style="68" customWidth="1"/>
    <col min="5907" max="5907" width="4.28515625" style="68" customWidth="1"/>
    <col min="5908" max="5914" width="3.7109375" style="68" customWidth="1"/>
    <col min="5915" max="5915" width="2.85546875" style="68" customWidth="1"/>
    <col min="5916" max="6144" width="9.140625" style="68"/>
    <col min="6145" max="6145" width="4.140625" style="68" customWidth="1"/>
    <col min="6146" max="6152" width="3.7109375" style="68" customWidth="1"/>
    <col min="6153" max="6153" width="2.7109375" style="68" customWidth="1"/>
    <col min="6154" max="6154" width="4.85546875" style="68" customWidth="1"/>
    <col min="6155" max="6161" width="4.42578125" style="68" customWidth="1"/>
    <col min="6162" max="6162" width="2.5703125" style="68" customWidth="1"/>
    <col min="6163" max="6163" width="4.28515625" style="68" customWidth="1"/>
    <col min="6164" max="6170" width="3.7109375" style="68" customWidth="1"/>
    <col min="6171" max="6171" width="2.85546875" style="68" customWidth="1"/>
    <col min="6172" max="6400" width="9.140625" style="68"/>
    <col min="6401" max="6401" width="4.140625" style="68" customWidth="1"/>
    <col min="6402" max="6408" width="3.7109375" style="68" customWidth="1"/>
    <col min="6409" max="6409" width="2.7109375" style="68" customWidth="1"/>
    <col min="6410" max="6410" width="4.85546875" style="68" customWidth="1"/>
    <col min="6411" max="6417" width="4.42578125" style="68" customWidth="1"/>
    <col min="6418" max="6418" width="2.5703125" style="68" customWidth="1"/>
    <col min="6419" max="6419" width="4.28515625" style="68" customWidth="1"/>
    <col min="6420" max="6426" width="3.7109375" style="68" customWidth="1"/>
    <col min="6427" max="6427" width="2.85546875" style="68" customWidth="1"/>
    <col min="6428" max="6656" width="9.140625" style="68"/>
    <col min="6657" max="6657" width="4.140625" style="68" customWidth="1"/>
    <col min="6658" max="6664" width="3.7109375" style="68" customWidth="1"/>
    <col min="6665" max="6665" width="2.7109375" style="68" customWidth="1"/>
    <col min="6666" max="6666" width="4.85546875" style="68" customWidth="1"/>
    <col min="6667" max="6673" width="4.42578125" style="68" customWidth="1"/>
    <col min="6674" max="6674" width="2.5703125" style="68" customWidth="1"/>
    <col min="6675" max="6675" width="4.28515625" style="68" customWidth="1"/>
    <col min="6676" max="6682" width="3.7109375" style="68" customWidth="1"/>
    <col min="6683" max="6683" width="2.85546875" style="68" customWidth="1"/>
    <col min="6684" max="6912" width="9.140625" style="68"/>
    <col min="6913" max="6913" width="4.140625" style="68" customWidth="1"/>
    <col min="6914" max="6920" width="3.7109375" style="68" customWidth="1"/>
    <col min="6921" max="6921" width="2.7109375" style="68" customWidth="1"/>
    <col min="6922" max="6922" width="4.85546875" style="68" customWidth="1"/>
    <col min="6923" max="6929" width="4.42578125" style="68" customWidth="1"/>
    <col min="6930" max="6930" width="2.5703125" style="68" customWidth="1"/>
    <col min="6931" max="6931" width="4.28515625" style="68" customWidth="1"/>
    <col min="6932" max="6938" width="3.7109375" style="68" customWidth="1"/>
    <col min="6939" max="6939" width="2.85546875" style="68" customWidth="1"/>
    <col min="6940" max="7168" width="9.140625" style="68"/>
    <col min="7169" max="7169" width="4.140625" style="68" customWidth="1"/>
    <col min="7170" max="7176" width="3.7109375" style="68" customWidth="1"/>
    <col min="7177" max="7177" width="2.7109375" style="68" customWidth="1"/>
    <col min="7178" max="7178" width="4.85546875" style="68" customWidth="1"/>
    <col min="7179" max="7185" width="4.42578125" style="68" customWidth="1"/>
    <col min="7186" max="7186" width="2.5703125" style="68" customWidth="1"/>
    <col min="7187" max="7187" width="4.28515625" style="68" customWidth="1"/>
    <col min="7188" max="7194" width="3.7109375" style="68" customWidth="1"/>
    <col min="7195" max="7195" width="2.85546875" style="68" customWidth="1"/>
    <col min="7196" max="7424" width="9.140625" style="68"/>
    <col min="7425" max="7425" width="4.140625" style="68" customWidth="1"/>
    <col min="7426" max="7432" width="3.7109375" style="68" customWidth="1"/>
    <col min="7433" max="7433" width="2.7109375" style="68" customWidth="1"/>
    <col min="7434" max="7434" width="4.85546875" style="68" customWidth="1"/>
    <col min="7435" max="7441" width="4.42578125" style="68" customWidth="1"/>
    <col min="7442" max="7442" width="2.5703125" style="68" customWidth="1"/>
    <col min="7443" max="7443" width="4.28515625" style="68" customWidth="1"/>
    <col min="7444" max="7450" width="3.7109375" style="68" customWidth="1"/>
    <col min="7451" max="7451" width="2.85546875" style="68" customWidth="1"/>
    <col min="7452" max="7680" width="9.140625" style="68"/>
    <col min="7681" max="7681" width="4.140625" style="68" customWidth="1"/>
    <col min="7682" max="7688" width="3.7109375" style="68" customWidth="1"/>
    <col min="7689" max="7689" width="2.7109375" style="68" customWidth="1"/>
    <col min="7690" max="7690" width="4.85546875" style="68" customWidth="1"/>
    <col min="7691" max="7697" width="4.42578125" style="68" customWidth="1"/>
    <col min="7698" max="7698" width="2.5703125" style="68" customWidth="1"/>
    <col min="7699" max="7699" width="4.28515625" style="68" customWidth="1"/>
    <col min="7700" max="7706" width="3.7109375" style="68" customWidth="1"/>
    <col min="7707" max="7707" width="2.85546875" style="68" customWidth="1"/>
    <col min="7708" max="7936" width="9.140625" style="68"/>
    <col min="7937" max="7937" width="4.140625" style="68" customWidth="1"/>
    <col min="7938" max="7944" width="3.7109375" style="68" customWidth="1"/>
    <col min="7945" max="7945" width="2.7109375" style="68" customWidth="1"/>
    <col min="7946" max="7946" width="4.85546875" style="68" customWidth="1"/>
    <col min="7947" max="7953" width="4.42578125" style="68" customWidth="1"/>
    <col min="7954" max="7954" width="2.5703125" style="68" customWidth="1"/>
    <col min="7955" max="7955" width="4.28515625" style="68" customWidth="1"/>
    <col min="7956" max="7962" width="3.7109375" style="68" customWidth="1"/>
    <col min="7963" max="7963" width="2.85546875" style="68" customWidth="1"/>
    <col min="7964" max="8192" width="9.140625" style="68"/>
    <col min="8193" max="8193" width="4.140625" style="68" customWidth="1"/>
    <col min="8194" max="8200" width="3.7109375" style="68" customWidth="1"/>
    <col min="8201" max="8201" width="2.7109375" style="68" customWidth="1"/>
    <col min="8202" max="8202" width="4.85546875" style="68" customWidth="1"/>
    <col min="8203" max="8209" width="4.42578125" style="68" customWidth="1"/>
    <col min="8210" max="8210" width="2.5703125" style="68" customWidth="1"/>
    <col min="8211" max="8211" width="4.28515625" style="68" customWidth="1"/>
    <col min="8212" max="8218" width="3.7109375" style="68" customWidth="1"/>
    <col min="8219" max="8219" width="2.85546875" style="68" customWidth="1"/>
    <col min="8220" max="8448" width="9.140625" style="68"/>
    <col min="8449" max="8449" width="4.140625" style="68" customWidth="1"/>
    <col min="8450" max="8456" width="3.7109375" style="68" customWidth="1"/>
    <col min="8457" max="8457" width="2.7109375" style="68" customWidth="1"/>
    <col min="8458" max="8458" width="4.85546875" style="68" customWidth="1"/>
    <col min="8459" max="8465" width="4.42578125" style="68" customWidth="1"/>
    <col min="8466" max="8466" width="2.5703125" style="68" customWidth="1"/>
    <col min="8467" max="8467" width="4.28515625" style="68" customWidth="1"/>
    <col min="8468" max="8474" width="3.7109375" style="68" customWidth="1"/>
    <col min="8475" max="8475" width="2.85546875" style="68" customWidth="1"/>
    <col min="8476" max="8704" width="9.140625" style="68"/>
    <col min="8705" max="8705" width="4.140625" style="68" customWidth="1"/>
    <col min="8706" max="8712" width="3.7109375" style="68" customWidth="1"/>
    <col min="8713" max="8713" width="2.7109375" style="68" customWidth="1"/>
    <col min="8714" max="8714" width="4.85546875" style="68" customWidth="1"/>
    <col min="8715" max="8721" width="4.42578125" style="68" customWidth="1"/>
    <col min="8722" max="8722" width="2.5703125" style="68" customWidth="1"/>
    <col min="8723" max="8723" width="4.28515625" style="68" customWidth="1"/>
    <col min="8724" max="8730" width="3.7109375" style="68" customWidth="1"/>
    <col min="8731" max="8731" width="2.85546875" style="68" customWidth="1"/>
    <col min="8732" max="8960" width="9.140625" style="68"/>
    <col min="8961" max="8961" width="4.140625" style="68" customWidth="1"/>
    <col min="8962" max="8968" width="3.7109375" style="68" customWidth="1"/>
    <col min="8969" max="8969" width="2.7109375" style="68" customWidth="1"/>
    <col min="8970" max="8970" width="4.85546875" style="68" customWidth="1"/>
    <col min="8971" max="8977" width="4.42578125" style="68" customWidth="1"/>
    <col min="8978" max="8978" width="2.5703125" style="68" customWidth="1"/>
    <col min="8979" max="8979" width="4.28515625" style="68" customWidth="1"/>
    <col min="8980" max="8986" width="3.7109375" style="68" customWidth="1"/>
    <col min="8987" max="8987" width="2.85546875" style="68" customWidth="1"/>
    <col min="8988" max="9216" width="9.140625" style="68"/>
    <col min="9217" max="9217" width="4.140625" style="68" customWidth="1"/>
    <col min="9218" max="9224" width="3.7109375" style="68" customWidth="1"/>
    <col min="9225" max="9225" width="2.7109375" style="68" customWidth="1"/>
    <col min="9226" max="9226" width="4.85546875" style="68" customWidth="1"/>
    <col min="9227" max="9233" width="4.42578125" style="68" customWidth="1"/>
    <col min="9234" max="9234" width="2.5703125" style="68" customWidth="1"/>
    <col min="9235" max="9235" width="4.28515625" style="68" customWidth="1"/>
    <col min="9236" max="9242" width="3.7109375" style="68" customWidth="1"/>
    <col min="9243" max="9243" width="2.85546875" style="68" customWidth="1"/>
    <col min="9244" max="9472" width="9.140625" style="68"/>
    <col min="9473" max="9473" width="4.140625" style="68" customWidth="1"/>
    <col min="9474" max="9480" width="3.7109375" style="68" customWidth="1"/>
    <col min="9481" max="9481" width="2.7109375" style="68" customWidth="1"/>
    <col min="9482" max="9482" width="4.85546875" style="68" customWidth="1"/>
    <col min="9483" max="9489" width="4.42578125" style="68" customWidth="1"/>
    <col min="9490" max="9490" width="2.5703125" style="68" customWidth="1"/>
    <col min="9491" max="9491" width="4.28515625" style="68" customWidth="1"/>
    <col min="9492" max="9498" width="3.7109375" style="68" customWidth="1"/>
    <col min="9499" max="9499" width="2.85546875" style="68" customWidth="1"/>
    <col min="9500" max="9728" width="9.140625" style="68"/>
    <col min="9729" max="9729" width="4.140625" style="68" customWidth="1"/>
    <col min="9730" max="9736" width="3.7109375" style="68" customWidth="1"/>
    <col min="9737" max="9737" width="2.7109375" style="68" customWidth="1"/>
    <col min="9738" max="9738" width="4.85546875" style="68" customWidth="1"/>
    <col min="9739" max="9745" width="4.42578125" style="68" customWidth="1"/>
    <col min="9746" max="9746" width="2.5703125" style="68" customWidth="1"/>
    <col min="9747" max="9747" width="4.28515625" style="68" customWidth="1"/>
    <col min="9748" max="9754" width="3.7109375" style="68" customWidth="1"/>
    <col min="9755" max="9755" width="2.85546875" style="68" customWidth="1"/>
    <col min="9756" max="9984" width="9.140625" style="68"/>
    <col min="9985" max="9985" width="4.140625" style="68" customWidth="1"/>
    <col min="9986" max="9992" width="3.7109375" style="68" customWidth="1"/>
    <col min="9993" max="9993" width="2.7109375" style="68" customWidth="1"/>
    <col min="9994" max="9994" width="4.85546875" style="68" customWidth="1"/>
    <col min="9995" max="10001" width="4.42578125" style="68" customWidth="1"/>
    <col min="10002" max="10002" width="2.5703125" style="68" customWidth="1"/>
    <col min="10003" max="10003" width="4.28515625" style="68" customWidth="1"/>
    <col min="10004" max="10010" width="3.7109375" style="68" customWidth="1"/>
    <col min="10011" max="10011" width="2.85546875" style="68" customWidth="1"/>
    <col min="10012" max="10240" width="9.140625" style="68"/>
    <col min="10241" max="10241" width="4.140625" style="68" customWidth="1"/>
    <col min="10242" max="10248" width="3.7109375" style="68" customWidth="1"/>
    <col min="10249" max="10249" width="2.7109375" style="68" customWidth="1"/>
    <col min="10250" max="10250" width="4.85546875" style="68" customWidth="1"/>
    <col min="10251" max="10257" width="4.42578125" style="68" customWidth="1"/>
    <col min="10258" max="10258" width="2.5703125" style="68" customWidth="1"/>
    <col min="10259" max="10259" width="4.28515625" style="68" customWidth="1"/>
    <col min="10260" max="10266" width="3.7109375" style="68" customWidth="1"/>
    <col min="10267" max="10267" width="2.85546875" style="68" customWidth="1"/>
    <col min="10268" max="10496" width="9.140625" style="68"/>
    <col min="10497" max="10497" width="4.140625" style="68" customWidth="1"/>
    <col min="10498" max="10504" width="3.7109375" style="68" customWidth="1"/>
    <col min="10505" max="10505" width="2.7109375" style="68" customWidth="1"/>
    <col min="10506" max="10506" width="4.85546875" style="68" customWidth="1"/>
    <col min="10507" max="10513" width="4.42578125" style="68" customWidth="1"/>
    <col min="10514" max="10514" width="2.5703125" style="68" customWidth="1"/>
    <col min="10515" max="10515" width="4.28515625" style="68" customWidth="1"/>
    <col min="10516" max="10522" width="3.7109375" style="68" customWidth="1"/>
    <col min="10523" max="10523" width="2.85546875" style="68" customWidth="1"/>
    <col min="10524" max="10752" width="9.140625" style="68"/>
    <col min="10753" max="10753" width="4.140625" style="68" customWidth="1"/>
    <col min="10754" max="10760" width="3.7109375" style="68" customWidth="1"/>
    <col min="10761" max="10761" width="2.7109375" style="68" customWidth="1"/>
    <col min="10762" max="10762" width="4.85546875" style="68" customWidth="1"/>
    <col min="10763" max="10769" width="4.42578125" style="68" customWidth="1"/>
    <col min="10770" max="10770" width="2.5703125" style="68" customWidth="1"/>
    <col min="10771" max="10771" width="4.28515625" style="68" customWidth="1"/>
    <col min="10772" max="10778" width="3.7109375" style="68" customWidth="1"/>
    <col min="10779" max="10779" width="2.85546875" style="68" customWidth="1"/>
    <col min="10780" max="11008" width="9.140625" style="68"/>
    <col min="11009" max="11009" width="4.140625" style="68" customWidth="1"/>
    <col min="11010" max="11016" width="3.7109375" style="68" customWidth="1"/>
    <col min="11017" max="11017" width="2.7109375" style="68" customWidth="1"/>
    <col min="11018" max="11018" width="4.85546875" style="68" customWidth="1"/>
    <col min="11019" max="11025" width="4.42578125" style="68" customWidth="1"/>
    <col min="11026" max="11026" width="2.5703125" style="68" customWidth="1"/>
    <col min="11027" max="11027" width="4.28515625" style="68" customWidth="1"/>
    <col min="11028" max="11034" width="3.7109375" style="68" customWidth="1"/>
    <col min="11035" max="11035" width="2.85546875" style="68" customWidth="1"/>
    <col min="11036" max="11264" width="9.140625" style="68"/>
    <col min="11265" max="11265" width="4.140625" style="68" customWidth="1"/>
    <col min="11266" max="11272" width="3.7109375" style="68" customWidth="1"/>
    <col min="11273" max="11273" width="2.7109375" style="68" customWidth="1"/>
    <col min="11274" max="11274" width="4.85546875" style="68" customWidth="1"/>
    <col min="11275" max="11281" width="4.42578125" style="68" customWidth="1"/>
    <col min="11282" max="11282" width="2.5703125" style="68" customWidth="1"/>
    <col min="11283" max="11283" width="4.28515625" style="68" customWidth="1"/>
    <col min="11284" max="11290" width="3.7109375" style="68" customWidth="1"/>
    <col min="11291" max="11291" width="2.85546875" style="68" customWidth="1"/>
    <col min="11292" max="11520" width="9.140625" style="68"/>
    <col min="11521" max="11521" width="4.140625" style="68" customWidth="1"/>
    <col min="11522" max="11528" width="3.7109375" style="68" customWidth="1"/>
    <col min="11529" max="11529" width="2.7109375" style="68" customWidth="1"/>
    <col min="11530" max="11530" width="4.85546875" style="68" customWidth="1"/>
    <col min="11531" max="11537" width="4.42578125" style="68" customWidth="1"/>
    <col min="11538" max="11538" width="2.5703125" style="68" customWidth="1"/>
    <col min="11539" max="11539" width="4.28515625" style="68" customWidth="1"/>
    <col min="11540" max="11546" width="3.7109375" style="68" customWidth="1"/>
    <col min="11547" max="11547" width="2.85546875" style="68" customWidth="1"/>
    <col min="11548" max="11776" width="9.140625" style="68"/>
    <col min="11777" max="11777" width="4.140625" style="68" customWidth="1"/>
    <col min="11778" max="11784" width="3.7109375" style="68" customWidth="1"/>
    <col min="11785" max="11785" width="2.7109375" style="68" customWidth="1"/>
    <col min="11786" max="11786" width="4.85546875" style="68" customWidth="1"/>
    <col min="11787" max="11793" width="4.42578125" style="68" customWidth="1"/>
    <col min="11794" max="11794" width="2.5703125" style="68" customWidth="1"/>
    <col min="11795" max="11795" width="4.28515625" style="68" customWidth="1"/>
    <col min="11796" max="11802" width="3.7109375" style="68" customWidth="1"/>
    <col min="11803" max="11803" width="2.85546875" style="68" customWidth="1"/>
    <col min="11804" max="12032" width="9.140625" style="68"/>
    <col min="12033" max="12033" width="4.140625" style="68" customWidth="1"/>
    <col min="12034" max="12040" width="3.7109375" style="68" customWidth="1"/>
    <col min="12041" max="12041" width="2.7109375" style="68" customWidth="1"/>
    <col min="12042" max="12042" width="4.85546875" style="68" customWidth="1"/>
    <col min="12043" max="12049" width="4.42578125" style="68" customWidth="1"/>
    <col min="12050" max="12050" width="2.5703125" style="68" customWidth="1"/>
    <col min="12051" max="12051" width="4.28515625" style="68" customWidth="1"/>
    <col min="12052" max="12058" width="3.7109375" style="68" customWidth="1"/>
    <col min="12059" max="12059" width="2.85546875" style="68" customWidth="1"/>
    <col min="12060" max="12288" width="9.140625" style="68"/>
    <col min="12289" max="12289" width="4.140625" style="68" customWidth="1"/>
    <col min="12290" max="12296" width="3.7109375" style="68" customWidth="1"/>
    <col min="12297" max="12297" width="2.7109375" style="68" customWidth="1"/>
    <col min="12298" max="12298" width="4.85546875" style="68" customWidth="1"/>
    <col min="12299" max="12305" width="4.42578125" style="68" customWidth="1"/>
    <col min="12306" max="12306" width="2.5703125" style="68" customWidth="1"/>
    <col min="12307" max="12307" width="4.28515625" style="68" customWidth="1"/>
    <col min="12308" max="12314" width="3.7109375" style="68" customWidth="1"/>
    <col min="12315" max="12315" width="2.85546875" style="68" customWidth="1"/>
    <col min="12316" max="12544" width="9.140625" style="68"/>
    <col min="12545" max="12545" width="4.140625" style="68" customWidth="1"/>
    <col min="12546" max="12552" width="3.7109375" style="68" customWidth="1"/>
    <col min="12553" max="12553" width="2.7109375" style="68" customWidth="1"/>
    <col min="12554" max="12554" width="4.85546875" style="68" customWidth="1"/>
    <col min="12555" max="12561" width="4.42578125" style="68" customWidth="1"/>
    <col min="12562" max="12562" width="2.5703125" style="68" customWidth="1"/>
    <col min="12563" max="12563" width="4.28515625" style="68" customWidth="1"/>
    <col min="12564" max="12570" width="3.7109375" style="68" customWidth="1"/>
    <col min="12571" max="12571" width="2.85546875" style="68" customWidth="1"/>
    <col min="12572" max="12800" width="9.140625" style="68"/>
    <col min="12801" max="12801" width="4.140625" style="68" customWidth="1"/>
    <col min="12802" max="12808" width="3.7109375" style="68" customWidth="1"/>
    <col min="12809" max="12809" width="2.7109375" style="68" customWidth="1"/>
    <col min="12810" max="12810" width="4.85546875" style="68" customWidth="1"/>
    <col min="12811" max="12817" width="4.42578125" style="68" customWidth="1"/>
    <col min="12818" max="12818" width="2.5703125" style="68" customWidth="1"/>
    <col min="12819" max="12819" width="4.28515625" style="68" customWidth="1"/>
    <col min="12820" max="12826" width="3.7109375" style="68" customWidth="1"/>
    <col min="12827" max="12827" width="2.85546875" style="68" customWidth="1"/>
    <col min="12828" max="13056" width="9.140625" style="68"/>
    <col min="13057" max="13057" width="4.140625" style="68" customWidth="1"/>
    <col min="13058" max="13064" width="3.7109375" style="68" customWidth="1"/>
    <col min="13065" max="13065" width="2.7109375" style="68" customWidth="1"/>
    <col min="13066" max="13066" width="4.85546875" style="68" customWidth="1"/>
    <col min="13067" max="13073" width="4.42578125" style="68" customWidth="1"/>
    <col min="13074" max="13074" width="2.5703125" style="68" customWidth="1"/>
    <col min="13075" max="13075" width="4.28515625" style="68" customWidth="1"/>
    <col min="13076" max="13082" width="3.7109375" style="68" customWidth="1"/>
    <col min="13083" max="13083" width="2.85546875" style="68" customWidth="1"/>
    <col min="13084" max="13312" width="9.140625" style="68"/>
    <col min="13313" max="13313" width="4.140625" style="68" customWidth="1"/>
    <col min="13314" max="13320" width="3.7109375" style="68" customWidth="1"/>
    <col min="13321" max="13321" width="2.7109375" style="68" customWidth="1"/>
    <col min="13322" max="13322" width="4.85546875" style="68" customWidth="1"/>
    <col min="13323" max="13329" width="4.42578125" style="68" customWidth="1"/>
    <col min="13330" max="13330" width="2.5703125" style="68" customWidth="1"/>
    <col min="13331" max="13331" width="4.28515625" style="68" customWidth="1"/>
    <col min="13332" max="13338" width="3.7109375" style="68" customWidth="1"/>
    <col min="13339" max="13339" width="2.85546875" style="68" customWidth="1"/>
    <col min="13340" max="13568" width="9.140625" style="68"/>
    <col min="13569" max="13569" width="4.140625" style="68" customWidth="1"/>
    <col min="13570" max="13576" width="3.7109375" style="68" customWidth="1"/>
    <col min="13577" max="13577" width="2.7109375" style="68" customWidth="1"/>
    <col min="13578" max="13578" width="4.85546875" style="68" customWidth="1"/>
    <col min="13579" max="13585" width="4.42578125" style="68" customWidth="1"/>
    <col min="13586" max="13586" width="2.5703125" style="68" customWidth="1"/>
    <col min="13587" max="13587" width="4.28515625" style="68" customWidth="1"/>
    <col min="13588" max="13594" width="3.7109375" style="68" customWidth="1"/>
    <col min="13595" max="13595" width="2.85546875" style="68" customWidth="1"/>
    <col min="13596" max="13824" width="9.140625" style="68"/>
    <col min="13825" max="13825" width="4.140625" style="68" customWidth="1"/>
    <col min="13826" max="13832" width="3.7109375" style="68" customWidth="1"/>
    <col min="13833" max="13833" width="2.7109375" style="68" customWidth="1"/>
    <col min="13834" max="13834" width="4.85546875" style="68" customWidth="1"/>
    <col min="13835" max="13841" width="4.42578125" style="68" customWidth="1"/>
    <col min="13842" max="13842" width="2.5703125" style="68" customWidth="1"/>
    <col min="13843" max="13843" width="4.28515625" style="68" customWidth="1"/>
    <col min="13844" max="13850" width="3.7109375" style="68" customWidth="1"/>
    <col min="13851" max="13851" width="2.85546875" style="68" customWidth="1"/>
    <col min="13852" max="14080" width="9.140625" style="68"/>
    <col min="14081" max="14081" width="4.140625" style="68" customWidth="1"/>
    <col min="14082" max="14088" width="3.7109375" style="68" customWidth="1"/>
    <col min="14089" max="14089" width="2.7109375" style="68" customWidth="1"/>
    <col min="14090" max="14090" width="4.85546875" style="68" customWidth="1"/>
    <col min="14091" max="14097" width="4.42578125" style="68" customWidth="1"/>
    <col min="14098" max="14098" width="2.5703125" style="68" customWidth="1"/>
    <col min="14099" max="14099" width="4.28515625" style="68" customWidth="1"/>
    <col min="14100" max="14106" width="3.7109375" style="68" customWidth="1"/>
    <col min="14107" max="14107" width="2.85546875" style="68" customWidth="1"/>
    <col min="14108" max="14336" width="9.140625" style="68"/>
    <col min="14337" max="14337" width="4.140625" style="68" customWidth="1"/>
    <col min="14338" max="14344" width="3.7109375" style="68" customWidth="1"/>
    <col min="14345" max="14345" width="2.7109375" style="68" customWidth="1"/>
    <col min="14346" max="14346" width="4.85546875" style="68" customWidth="1"/>
    <col min="14347" max="14353" width="4.42578125" style="68" customWidth="1"/>
    <col min="14354" max="14354" width="2.5703125" style="68" customWidth="1"/>
    <col min="14355" max="14355" width="4.28515625" style="68" customWidth="1"/>
    <col min="14356" max="14362" width="3.7109375" style="68" customWidth="1"/>
    <col min="14363" max="14363" width="2.85546875" style="68" customWidth="1"/>
    <col min="14364" max="14592" width="9.140625" style="68"/>
    <col min="14593" max="14593" width="4.140625" style="68" customWidth="1"/>
    <col min="14594" max="14600" width="3.7109375" style="68" customWidth="1"/>
    <col min="14601" max="14601" width="2.7109375" style="68" customWidth="1"/>
    <col min="14602" max="14602" width="4.85546875" style="68" customWidth="1"/>
    <col min="14603" max="14609" width="4.42578125" style="68" customWidth="1"/>
    <col min="14610" max="14610" width="2.5703125" style="68" customWidth="1"/>
    <col min="14611" max="14611" width="4.28515625" style="68" customWidth="1"/>
    <col min="14612" max="14618" width="3.7109375" style="68" customWidth="1"/>
    <col min="14619" max="14619" width="2.85546875" style="68" customWidth="1"/>
    <col min="14620" max="14848" width="9.140625" style="68"/>
    <col min="14849" max="14849" width="4.140625" style="68" customWidth="1"/>
    <col min="14850" max="14856" width="3.7109375" style="68" customWidth="1"/>
    <col min="14857" max="14857" width="2.7109375" style="68" customWidth="1"/>
    <col min="14858" max="14858" width="4.85546875" style="68" customWidth="1"/>
    <col min="14859" max="14865" width="4.42578125" style="68" customWidth="1"/>
    <col min="14866" max="14866" width="2.5703125" style="68" customWidth="1"/>
    <col min="14867" max="14867" width="4.28515625" style="68" customWidth="1"/>
    <col min="14868" max="14874" width="3.7109375" style="68" customWidth="1"/>
    <col min="14875" max="14875" width="2.85546875" style="68" customWidth="1"/>
    <col min="14876" max="15104" width="9.140625" style="68"/>
    <col min="15105" max="15105" width="4.140625" style="68" customWidth="1"/>
    <col min="15106" max="15112" width="3.7109375" style="68" customWidth="1"/>
    <col min="15113" max="15113" width="2.7109375" style="68" customWidth="1"/>
    <col min="15114" max="15114" width="4.85546875" style="68" customWidth="1"/>
    <col min="15115" max="15121" width="4.42578125" style="68" customWidth="1"/>
    <col min="15122" max="15122" width="2.5703125" style="68" customWidth="1"/>
    <col min="15123" max="15123" width="4.28515625" style="68" customWidth="1"/>
    <col min="15124" max="15130" width="3.7109375" style="68" customWidth="1"/>
    <col min="15131" max="15131" width="2.85546875" style="68" customWidth="1"/>
    <col min="15132" max="15360" width="9.140625" style="68"/>
    <col min="15361" max="15361" width="4.140625" style="68" customWidth="1"/>
    <col min="15362" max="15368" width="3.7109375" style="68" customWidth="1"/>
    <col min="15369" max="15369" width="2.7109375" style="68" customWidth="1"/>
    <col min="15370" max="15370" width="4.85546875" style="68" customWidth="1"/>
    <col min="15371" max="15377" width="4.42578125" style="68" customWidth="1"/>
    <col min="15378" max="15378" width="2.5703125" style="68" customWidth="1"/>
    <col min="15379" max="15379" width="4.28515625" style="68" customWidth="1"/>
    <col min="15380" max="15386" width="3.7109375" style="68" customWidth="1"/>
    <col min="15387" max="15387" width="2.85546875" style="68" customWidth="1"/>
    <col min="15388" max="15616" width="9.140625" style="68"/>
    <col min="15617" max="15617" width="4.140625" style="68" customWidth="1"/>
    <col min="15618" max="15624" width="3.7109375" style="68" customWidth="1"/>
    <col min="15625" max="15625" width="2.7109375" style="68" customWidth="1"/>
    <col min="15626" max="15626" width="4.85546875" style="68" customWidth="1"/>
    <col min="15627" max="15633" width="4.42578125" style="68" customWidth="1"/>
    <col min="15634" max="15634" width="2.5703125" style="68" customWidth="1"/>
    <col min="15635" max="15635" width="4.28515625" style="68" customWidth="1"/>
    <col min="15636" max="15642" width="3.7109375" style="68" customWidth="1"/>
    <col min="15643" max="15643" width="2.85546875" style="68" customWidth="1"/>
    <col min="15644" max="15872" width="9.140625" style="68"/>
    <col min="15873" max="15873" width="4.140625" style="68" customWidth="1"/>
    <col min="15874" max="15880" width="3.7109375" style="68" customWidth="1"/>
    <col min="15881" max="15881" width="2.7109375" style="68" customWidth="1"/>
    <col min="15882" max="15882" width="4.85546875" style="68" customWidth="1"/>
    <col min="15883" max="15889" width="4.42578125" style="68" customWidth="1"/>
    <col min="15890" max="15890" width="2.5703125" style="68" customWidth="1"/>
    <col min="15891" max="15891" width="4.28515625" style="68" customWidth="1"/>
    <col min="15892" max="15898" width="3.7109375" style="68" customWidth="1"/>
    <col min="15899" max="15899" width="2.85546875" style="68" customWidth="1"/>
    <col min="15900" max="16128" width="9.140625" style="68"/>
    <col min="16129" max="16129" width="4.140625" style="68" customWidth="1"/>
    <col min="16130" max="16136" width="3.7109375" style="68" customWidth="1"/>
    <col min="16137" max="16137" width="2.7109375" style="68" customWidth="1"/>
    <col min="16138" max="16138" width="4.85546875" style="68" customWidth="1"/>
    <col min="16139" max="16145" width="4.42578125" style="68" customWidth="1"/>
    <col min="16146" max="16146" width="2.5703125" style="68" customWidth="1"/>
    <col min="16147" max="16147" width="4.28515625" style="68" customWidth="1"/>
    <col min="16148" max="16154" width="3.7109375" style="68" customWidth="1"/>
    <col min="16155" max="16155" width="2.85546875" style="68" customWidth="1"/>
    <col min="16156" max="16384" width="9.140625" style="68"/>
  </cols>
  <sheetData>
    <row r="1" spans="1:36" ht="20.25" customHeight="1" thickBot="1">
      <c r="A1" s="138" t="s">
        <v>667</v>
      </c>
      <c r="B1" s="44" t="s">
        <v>376</v>
      </c>
      <c r="C1" s="44" t="s">
        <v>377</v>
      </c>
      <c r="D1" s="44" t="s">
        <v>378</v>
      </c>
      <c r="E1" s="44" t="s">
        <v>379</v>
      </c>
      <c r="F1" s="44" t="s">
        <v>380</v>
      </c>
      <c r="G1" s="44" t="s">
        <v>381</v>
      </c>
      <c r="H1" s="44" t="s">
        <v>376</v>
      </c>
      <c r="I1" s="829" t="s">
        <v>699</v>
      </c>
      <c r="J1" s="829"/>
      <c r="K1" s="44" t="s">
        <v>376</v>
      </c>
      <c r="L1" s="44" t="s">
        <v>377</v>
      </c>
      <c r="M1" s="44" t="s">
        <v>378</v>
      </c>
      <c r="N1" s="44" t="s">
        <v>379</v>
      </c>
      <c r="O1" s="44" t="s">
        <v>380</v>
      </c>
      <c r="P1" s="44" t="s">
        <v>381</v>
      </c>
      <c r="Q1" s="44" t="s">
        <v>376</v>
      </c>
      <c r="R1" s="45"/>
      <c r="S1" s="139" t="s">
        <v>797</v>
      </c>
      <c r="T1" s="44" t="s">
        <v>376</v>
      </c>
      <c r="U1" s="44" t="s">
        <v>377</v>
      </c>
      <c r="V1" s="44" t="s">
        <v>378</v>
      </c>
      <c r="W1" s="44" t="s">
        <v>379</v>
      </c>
      <c r="X1" s="44" t="s">
        <v>380</v>
      </c>
      <c r="Y1" s="44" t="s">
        <v>381</v>
      </c>
      <c r="Z1" s="44" t="s">
        <v>376</v>
      </c>
      <c r="AA1" s="46"/>
      <c r="AC1" s="897" t="s">
        <v>632</v>
      </c>
      <c r="AD1"/>
      <c r="AE1"/>
      <c r="AF1"/>
      <c r="AG1"/>
    </row>
    <row r="2" spans="1:36" ht="13.5" thickBot="1">
      <c r="A2" s="140" t="s">
        <v>382</v>
      </c>
      <c r="B2" s="411">
        <v>2</v>
      </c>
      <c r="C2" s="412">
        <v>3</v>
      </c>
      <c r="D2" s="272">
        <v>4</v>
      </c>
      <c r="E2" s="412">
        <f>+D2+1</f>
        <v>5</v>
      </c>
      <c r="F2" s="412">
        <f>+E2+1</f>
        <v>6</v>
      </c>
      <c r="G2" s="412">
        <f>+F2+1</f>
        <v>7</v>
      </c>
      <c r="H2" s="413">
        <f>+G2+1</f>
        <v>8</v>
      </c>
      <c r="I2" s="48">
        <v>15</v>
      </c>
      <c r="J2" s="141" t="s">
        <v>382</v>
      </c>
      <c r="K2" s="411">
        <v>1</v>
      </c>
      <c r="L2" s="412">
        <v>2</v>
      </c>
      <c r="M2" s="412">
        <v>3</v>
      </c>
      <c r="N2" s="272">
        <f>+M2+1</f>
        <v>4</v>
      </c>
      <c r="O2" s="412">
        <f>+N2+1</f>
        <v>5</v>
      </c>
      <c r="P2" s="412">
        <f>+O2+1</f>
        <v>6</v>
      </c>
      <c r="Q2" s="413">
        <f>+P2+1</f>
        <v>7</v>
      </c>
      <c r="R2" s="414">
        <v>15</v>
      </c>
      <c r="S2" s="141" t="s">
        <v>382</v>
      </c>
      <c r="T2" s="411">
        <v>30</v>
      </c>
      <c r="U2" s="412">
        <v>1</v>
      </c>
      <c r="V2" s="412">
        <v>2</v>
      </c>
      <c r="W2" s="412">
        <f>+V2+1</f>
        <v>3</v>
      </c>
      <c r="X2" s="272">
        <f>+W2+1</f>
        <v>4</v>
      </c>
      <c r="Y2" s="412">
        <f>+X2+1</f>
        <v>5</v>
      </c>
      <c r="Z2" s="413">
        <f>+Y2+1</f>
        <v>6</v>
      </c>
      <c r="AA2" s="51">
        <v>15</v>
      </c>
      <c r="AC2" s="899"/>
    </row>
    <row r="3" spans="1:36">
      <c r="A3" s="140" t="s">
        <v>383</v>
      </c>
      <c r="B3" s="53">
        <v>9</v>
      </c>
      <c r="C3" s="54">
        <v>10</v>
      </c>
      <c r="D3" s="54">
        <v>11</v>
      </c>
      <c r="E3" s="54">
        <v>12</v>
      </c>
      <c r="F3" s="54">
        <v>13</v>
      </c>
      <c r="G3" s="151">
        <v>14</v>
      </c>
      <c r="H3" s="55">
        <v>15</v>
      </c>
      <c r="I3" s="48"/>
      <c r="J3" s="141" t="s">
        <v>383</v>
      </c>
      <c r="K3" s="53">
        <v>8</v>
      </c>
      <c r="L3" s="54">
        <v>9</v>
      </c>
      <c r="M3" s="54">
        <v>10</v>
      </c>
      <c r="N3" s="54">
        <v>11</v>
      </c>
      <c r="O3" s="54">
        <v>12</v>
      </c>
      <c r="P3" s="151">
        <v>13</v>
      </c>
      <c r="Q3" s="55">
        <v>14</v>
      </c>
      <c r="R3" s="414"/>
      <c r="S3" s="141" t="s">
        <v>383</v>
      </c>
      <c r="T3" s="53">
        <v>7</v>
      </c>
      <c r="U3" s="54">
        <f t="shared" ref="U3:Z3" si="0">+T3+1</f>
        <v>8</v>
      </c>
      <c r="V3" s="54">
        <f t="shared" si="0"/>
        <v>9</v>
      </c>
      <c r="W3" s="54">
        <f t="shared" si="0"/>
        <v>10</v>
      </c>
      <c r="X3" s="54">
        <f t="shared" si="0"/>
        <v>11</v>
      </c>
      <c r="Y3" s="54">
        <f t="shared" si="0"/>
        <v>12</v>
      </c>
      <c r="Z3" s="55">
        <f t="shared" si="0"/>
        <v>13</v>
      </c>
      <c r="AA3" s="51"/>
    </row>
    <row r="4" spans="1:36" ht="13.5" thickBot="1">
      <c r="A4" s="47"/>
      <c r="B4" s="50"/>
      <c r="C4" s="50"/>
      <c r="D4" s="50"/>
      <c r="E4" s="50"/>
      <c r="F4" s="50"/>
      <c r="G4" s="50"/>
      <c r="H4" s="50"/>
      <c r="I4" s="48"/>
      <c r="J4" s="49"/>
      <c r="K4" s="50"/>
      <c r="L4" s="50"/>
      <c r="M4" s="50"/>
      <c r="N4" s="50"/>
      <c r="O4" s="50"/>
      <c r="P4" s="50"/>
      <c r="Q4" s="50"/>
      <c r="R4" s="414"/>
      <c r="S4" s="49"/>
      <c r="T4" s="50"/>
      <c r="U4" s="50"/>
      <c r="V4" s="50"/>
      <c r="W4" s="50"/>
      <c r="X4" s="50"/>
      <c r="Y4" s="50"/>
      <c r="Z4" s="50"/>
      <c r="AA4" s="51"/>
    </row>
    <row r="5" spans="1:36" ht="15">
      <c r="A5" s="140"/>
      <c r="B5" s="411">
        <f>+H3+1</f>
        <v>16</v>
      </c>
      <c r="C5" s="412">
        <f>+B5+1</f>
        <v>17</v>
      </c>
      <c r="D5" s="412">
        <f>(C5+1)</f>
        <v>18</v>
      </c>
      <c r="E5" s="412">
        <f>(D5+1)</f>
        <v>19</v>
      </c>
      <c r="F5" s="412">
        <f>(E5+1)</f>
        <v>20</v>
      </c>
      <c r="G5" s="412">
        <f>(F5+1)</f>
        <v>21</v>
      </c>
      <c r="H5" s="413">
        <f>+G5+1</f>
        <v>22</v>
      </c>
      <c r="I5" s="48">
        <v>16</v>
      </c>
      <c r="J5" s="141"/>
      <c r="K5" s="411">
        <f>+Q3+1</f>
        <v>15</v>
      </c>
      <c r="L5" s="412">
        <f>+K5+1</f>
        <v>16</v>
      </c>
      <c r="M5" s="412">
        <f>(L5+1)</f>
        <v>17</v>
      </c>
      <c r="N5" s="412">
        <f>(M5+1)</f>
        <v>18</v>
      </c>
      <c r="O5" s="412">
        <f>(N5+1)</f>
        <v>19</v>
      </c>
      <c r="P5" s="412">
        <f>(O5+1)</f>
        <v>20</v>
      </c>
      <c r="Q5" s="413">
        <f>+P5+1</f>
        <v>21</v>
      </c>
      <c r="R5" s="414">
        <v>16</v>
      </c>
      <c r="S5" s="141"/>
      <c r="T5" s="411">
        <f>+Z3+1</f>
        <v>14</v>
      </c>
      <c r="U5" s="412">
        <f>+T5+1</f>
        <v>15</v>
      </c>
      <c r="V5" s="412">
        <f>(U5+1)</f>
        <v>16</v>
      </c>
      <c r="W5" s="412">
        <f>(V5+1)</f>
        <v>17</v>
      </c>
      <c r="X5" s="412">
        <f>(W5+1)</f>
        <v>18</v>
      </c>
      <c r="Y5" s="412">
        <f>(X5+1)</f>
        <v>19</v>
      </c>
      <c r="Z5" s="413">
        <f>+Y5+1</f>
        <v>20</v>
      </c>
      <c r="AA5" s="51">
        <v>16</v>
      </c>
      <c r="AC5" s="821" t="s">
        <v>532</v>
      </c>
      <c r="AD5" s="830"/>
      <c r="AE5" s="831"/>
      <c r="AF5" s="221"/>
      <c r="AG5"/>
      <c r="AH5"/>
      <c r="AI5"/>
      <c r="AJ5"/>
    </row>
    <row r="6" spans="1:36" ht="15.75" thickBot="1">
      <c r="A6" s="47"/>
      <c r="B6" s="53">
        <f>+H5+1</f>
        <v>23</v>
      </c>
      <c r="C6" s="54">
        <f>+B6+1</f>
        <v>24</v>
      </c>
      <c r="D6" s="54">
        <f>+C6+1</f>
        <v>25</v>
      </c>
      <c r="E6" s="54">
        <f>+D6+1</f>
        <v>26</v>
      </c>
      <c r="F6" s="54">
        <f>+E6+1</f>
        <v>27</v>
      </c>
      <c r="G6" s="54">
        <f>+F6+1</f>
        <v>28</v>
      </c>
      <c r="H6" s="55">
        <f>+G6+1</f>
        <v>29</v>
      </c>
      <c r="I6" s="48"/>
      <c r="J6" s="49"/>
      <c r="K6" s="53">
        <f>+Q5+1</f>
        <v>22</v>
      </c>
      <c r="L6" s="54">
        <f>+K6+1</f>
        <v>23</v>
      </c>
      <c r="M6" s="54">
        <f>+L6+1</f>
        <v>24</v>
      </c>
      <c r="N6" s="54">
        <f>+M6+1</f>
        <v>25</v>
      </c>
      <c r="O6" s="54">
        <f>+N6+1</f>
        <v>26</v>
      </c>
      <c r="P6" s="54">
        <f>+O6+1</f>
        <v>27</v>
      </c>
      <c r="Q6" s="55">
        <f>+P6+1</f>
        <v>28</v>
      </c>
      <c r="R6" s="414"/>
      <c r="S6" s="49"/>
      <c r="T6" s="53">
        <f>+Z5+1</f>
        <v>21</v>
      </c>
      <c r="U6" s="54">
        <f>+T6+1</f>
        <v>22</v>
      </c>
      <c r="V6" s="54">
        <f>+U6+1</f>
        <v>23</v>
      </c>
      <c r="W6" s="54">
        <f>+V6+1</f>
        <v>24</v>
      </c>
      <c r="X6" s="54">
        <f>+W6+1</f>
        <v>25</v>
      </c>
      <c r="Y6" s="54">
        <f>+X6+1</f>
        <v>26</v>
      </c>
      <c r="Z6" s="55">
        <f>+Y6+1</f>
        <v>27</v>
      </c>
      <c r="AA6" s="51"/>
      <c r="AC6" s="832"/>
      <c r="AD6" s="833"/>
      <c r="AE6" s="834"/>
      <c r="AF6"/>
      <c r="AG6"/>
      <c r="AH6"/>
      <c r="AI6"/>
      <c r="AJ6"/>
    </row>
    <row r="7" spans="1:36">
      <c r="A7" s="47"/>
      <c r="B7" s="50"/>
      <c r="C7" s="50"/>
      <c r="D7" s="50"/>
      <c r="E7" s="50"/>
      <c r="F7" s="50"/>
      <c r="G7" s="50"/>
      <c r="H7" s="50"/>
      <c r="I7" s="48"/>
      <c r="J7" s="49"/>
      <c r="K7" s="50"/>
      <c r="L7" s="50"/>
      <c r="M7" s="50"/>
      <c r="N7" s="50"/>
      <c r="O7" s="50"/>
      <c r="P7" s="50"/>
      <c r="Q7" s="50"/>
      <c r="R7" s="414"/>
      <c r="S7" s="49"/>
      <c r="T7" s="50"/>
      <c r="U7" s="50"/>
      <c r="V7" s="50"/>
      <c r="W7" s="50"/>
      <c r="X7" s="50"/>
      <c r="Y7" s="50"/>
      <c r="Z7" s="50"/>
      <c r="AA7" s="51"/>
    </row>
    <row r="8" spans="1:36">
      <c r="A8" s="140" t="s">
        <v>384</v>
      </c>
      <c r="B8" s="411">
        <f>+H6+1</f>
        <v>30</v>
      </c>
      <c r="C8" s="412">
        <f>+B8+1</f>
        <v>31</v>
      </c>
      <c r="D8" s="412">
        <v>1</v>
      </c>
      <c r="E8" s="412">
        <f t="shared" ref="E8:H8" si="1">(D8+1)</f>
        <v>2</v>
      </c>
      <c r="F8" s="412">
        <f t="shared" si="1"/>
        <v>3</v>
      </c>
      <c r="G8" s="412">
        <f t="shared" si="1"/>
        <v>4</v>
      </c>
      <c r="H8" s="413">
        <f t="shared" si="1"/>
        <v>5</v>
      </c>
      <c r="I8" s="48">
        <v>17</v>
      </c>
      <c r="J8" s="141" t="s">
        <v>384</v>
      </c>
      <c r="K8" s="411">
        <f>+Q6+1</f>
        <v>29</v>
      </c>
      <c r="L8" s="412">
        <f>+K8+1</f>
        <v>30</v>
      </c>
      <c r="M8" s="412">
        <v>31</v>
      </c>
      <c r="N8" s="412">
        <v>1</v>
      </c>
      <c r="O8" s="412">
        <f t="shared" ref="O8:Q8" si="2">(N8+1)</f>
        <v>2</v>
      </c>
      <c r="P8" s="412">
        <f t="shared" si="2"/>
        <v>3</v>
      </c>
      <c r="Q8" s="413">
        <f t="shared" si="2"/>
        <v>4</v>
      </c>
      <c r="R8" s="414">
        <v>17</v>
      </c>
      <c r="S8" s="141" t="s">
        <v>384</v>
      </c>
      <c r="T8" s="411">
        <f>+Z6+1</f>
        <v>28</v>
      </c>
      <c r="U8" s="412">
        <f>+T8+1</f>
        <v>29</v>
      </c>
      <c r="V8" s="412">
        <f>+U8+1</f>
        <v>30</v>
      </c>
      <c r="W8" s="412">
        <f>+V8+1</f>
        <v>31</v>
      </c>
      <c r="X8" s="412">
        <v>1</v>
      </c>
      <c r="Y8" s="412">
        <f t="shared" ref="V8:Z9" si="3">(X8+1)</f>
        <v>2</v>
      </c>
      <c r="Z8" s="413">
        <f t="shared" si="3"/>
        <v>3</v>
      </c>
      <c r="AA8" s="51">
        <v>17</v>
      </c>
    </row>
    <row r="9" spans="1:36">
      <c r="A9" s="140" t="s">
        <v>383</v>
      </c>
      <c r="B9" s="53">
        <f>(H8+1)</f>
        <v>6</v>
      </c>
      <c r="C9" s="54">
        <f>(B9+1)</f>
        <v>7</v>
      </c>
      <c r="D9" s="54">
        <f t="shared" ref="D9" si="4">(C9+1)</f>
        <v>8</v>
      </c>
      <c r="E9" s="54">
        <v>9</v>
      </c>
      <c r="F9" s="54">
        <v>10</v>
      </c>
      <c r="G9" s="54">
        <v>11</v>
      </c>
      <c r="H9" s="55">
        <v>12</v>
      </c>
      <c r="I9" s="48"/>
      <c r="J9" s="141" t="s">
        <v>383</v>
      </c>
      <c r="K9" s="53">
        <f>(Q8+1)</f>
        <v>5</v>
      </c>
      <c r="L9" s="54">
        <f>(K9+1)</f>
        <v>6</v>
      </c>
      <c r="M9" s="54">
        <f t="shared" ref="M9" si="5">(L9+1)</f>
        <v>7</v>
      </c>
      <c r="N9" s="54">
        <v>8</v>
      </c>
      <c r="O9" s="54">
        <v>9</v>
      </c>
      <c r="P9" s="54">
        <v>10</v>
      </c>
      <c r="Q9" s="55">
        <v>11</v>
      </c>
      <c r="R9" s="414"/>
      <c r="S9" s="141" t="s">
        <v>383</v>
      </c>
      <c r="T9" s="53">
        <f>(Z8+1)</f>
        <v>4</v>
      </c>
      <c r="U9" s="54">
        <f>(T9+1)</f>
        <v>5</v>
      </c>
      <c r="V9" s="54">
        <f t="shared" si="3"/>
        <v>6</v>
      </c>
      <c r="W9" s="54">
        <f t="shared" si="3"/>
        <v>7</v>
      </c>
      <c r="X9" s="54">
        <f t="shared" si="3"/>
        <v>8</v>
      </c>
      <c r="Y9" s="54">
        <f t="shared" si="3"/>
        <v>9</v>
      </c>
      <c r="Z9" s="55">
        <f t="shared" si="3"/>
        <v>10</v>
      </c>
      <c r="AA9" s="51"/>
    </row>
    <row r="10" spans="1:36" ht="13.5" thickBot="1">
      <c r="A10" s="52"/>
      <c r="B10" s="50"/>
      <c r="C10" s="50"/>
      <c r="D10" s="50"/>
      <c r="E10" s="50"/>
      <c r="F10" s="50"/>
      <c r="G10" s="50"/>
      <c r="H10" s="50"/>
      <c r="I10" s="48"/>
      <c r="J10" s="50"/>
      <c r="K10" s="50"/>
      <c r="L10" s="50"/>
      <c r="M10" s="50"/>
      <c r="N10" s="50"/>
      <c r="O10" s="50"/>
      <c r="P10" s="50"/>
      <c r="Q10" s="50"/>
      <c r="R10" s="414"/>
      <c r="S10" s="50"/>
      <c r="T10" s="50"/>
      <c r="U10" s="50"/>
      <c r="V10" s="50"/>
      <c r="W10" s="50"/>
      <c r="X10" s="50"/>
      <c r="Y10" s="50"/>
      <c r="Z10" s="50"/>
      <c r="AA10" s="51"/>
    </row>
    <row r="11" spans="1:36" ht="13.5" thickBot="1">
      <c r="A11" s="140"/>
      <c r="B11" s="142">
        <f>+H9+1</f>
        <v>13</v>
      </c>
      <c r="C11" s="412">
        <v>14</v>
      </c>
      <c r="D11" s="412">
        <v>15</v>
      </c>
      <c r="E11" s="412">
        <f t="shared" ref="E11:H12" si="6">(D11+1)</f>
        <v>16</v>
      </c>
      <c r="F11" s="412">
        <f t="shared" si="6"/>
        <v>17</v>
      </c>
      <c r="G11" s="412">
        <f t="shared" si="6"/>
        <v>18</v>
      </c>
      <c r="H11" s="413">
        <f>+G11+1</f>
        <v>19</v>
      </c>
      <c r="I11" s="48">
        <v>18</v>
      </c>
      <c r="J11" s="141"/>
      <c r="K11" s="142">
        <f>+Q9+1</f>
        <v>12</v>
      </c>
      <c r="L11" s="412">
        <v>13</v>
      </c>
      <c r="M11" s="412">
        <v>14</v>
      </c>
      <c r="N11" s="412">
        <f t="shared" ref="N11:Q12" si="7">(M11+1)</f>
        <v>15</v>
      </c>
      <c r="O11" s="412">
        <f t="shared" si="7"/>
        <v>16</v>
      </c>
      <c r="P11" s="412">
        <f t="shared" si="7"/>
        <v>17</v>
      </c>
      <c r="Q11" s="413">
        <f>+P11+1</f>
        <v>18</v>
      </c>
      <c r="R11" s="414">
        <v>18</v>
      </c>
      <c r="S11" s="141"/>
      <c r="T11" s="415">
        <f>+Z9+1</f>
        <v>11</v>
      </c>
      <c r="U11" s="430">
        <f>+T11+1</f>
        <v>12</v>
      </c>
      <c r="V11" s="430">
        <f>+U11+1</f>
        <v>13</v>
      </c>
      <c r="W11" s="430">
        <f t="shared" ref="W11:Z12" si="8">(V11+1)</f>
        <v>14</v>
      </c>
      <c r="X11" s="430">
        <f t="shared" si="8"/>
        <v>15</v>
      </c>
      <c r="Y11" s="430">
        <f t="shared" si="8"/>
        <v>16</v>
      </c>
      <c r="Z11" s="431">
        <f>+Y11+1</f>
        <v>17</v>
      </c>
      <c r="AA11" s="51">
        <v>18</v>
      </c>
    </row>
    <row r="12" spans="1:36" ht="13.5" thickBot="1">
      <c r="A12" s="52"/>
      <c r="B12" s="53">
        <v>20</v>
      </c>
      <c r="C12" s="54">
        <f>+B12+1</f>
        <v>21</v>
      </c>
      <c r="D12" s="54">
        <f>+C12+1</f>
        <v>22</v>
      </c>
      <c r="E12" s="54">
        <f t="shared" si="6"/>
        <v>23</v>
      </c>
      <c r="F12" s="54">
        <f t="shared" si="6"/>
        <v>24</v>
      </c>
      <c r="G12" s="54">
        <f t="shared" si="6"/>
        <v>25</v>
      </c>
      <c r="H12" s="55">
        <f t="shared" si="6"/>
        <v>26</v>
      </c>
      <c r="I12" s="48"/>
      <c r="J12" s="50"/>
      <c r="K12" s="53">
        <v>19</v>
      </c>
      <c r="L12" s="54">
        <f>+K12+1</f>
        <v>20</v>
      </c>
      <c r="M12" s="54">
        <f>+L12+1</f>
        <v>21</v>
      </c>
      <c r="N12" s="54">
        <f t="shared" si="7"/>
        <v>22</v>
      </c>
      <c r="O12" s="54">
        <f t="shared" si="7"/>
        <v>23</v>
      </c>
      <c r="P12" s="54">
        <f t="shared" si="7"/>
        <v>24</v>
      </c>
      <c r="Q12" s="55">
        <f t="shared" si="7"/>
        <v>25</v>
      </c>
      <c r="R12" s="414"/>
      <c r="S12" s="50"/>
      <c r="T12" s="142">
        <v>18</v>
      </c>
      <c r="U12" s="54">
        <f>+T12+1</f>
        <v>19</v>
      </c>
      <c r="V12" s="54">
        <f>+U12+1</f>
        <v>20</v>
      </c>
      <c r="W12" s="54">
        <f t="shared" si="8"/>
        <v>21</v>
      </c>
      <c r="X12" s="54">
        <f t="shared" si="8"/>
        <v>22</v>
      </c>
      <c r="Y12" s="54">
        <f t="shared" si="8"/>
        <v>23</v>
      </c>
      <c r="Z12" s="55">
        <f t="shared" si="8"/>
        <v>24</v>
      </c>
      <c r="AA12" s="51"/>
    </row>
    <row r="13" spans="1:36">
      <c r="A13" s="52"/>
      <c r="B13" s="50"/>
      <c r="C13" s="50"/>
      <c r="D13" s="50"/>
      <c r="E13" s="50"/>
      <c r="F13" s="50"/>
      <c r="G13" s="50"/>
      <c r="H13" s="50"/>
      <c r="I13" s="48"/>
      <c r="J13" s="50"/>
      <c r="K13" s="50"/>
      <c r="L13" s="50"/>
      <c r="M13" s="50"/>
      <c r="N13" s="50"/>
      <c r="O13" s="50"/>
      <c r="P13" s="50"/>
      <c r="Q13" s="50"/>
      <c r="R13" s="414"/>
      <c r="S13" s="50"/>
      <c r="T13" s="50"/>
      <c r="U13" s="50"/>
      <c r="V13" s="50"/>
      <c r="W13" s="50"/>
      <c r="X13" s="50"/>
      <c r="Y13" s="50"/>
      <c r="Z13" s="50"/>
      <c r="AA13" s="51"/>
    </row>
    <row r="14" spans="1:36" ht="13.5" thickBot="1">
      <c r="A14" s="140" t="s">
        <v>385</v>
      </c>
      <c r="B14" s="415">
        <f>+H12+1</f>
        <v>27</v>
      </c>
      <c r="C14" s="412">
        <f>+B14+1</f>
        <v>28</v>
      </c>
      <c r="D14" s="412">
        <f>+C14+1</f>
        <v>29</v>
      </c>
      <c r="E14" s="412">
        <f>+D14+1</f>
        <v>30</v>
      </c>
      <c r="F14" s="416">
        <f t="shared" ref="F14:G15" si="9">(E14+1)</f>
        <v>31</v>
      </c>
      <c r="G14" s="416">
        <v>1</v>
      </c>
      <c r="H14" s="413">
        <f t="shared" ref="H14:H15" si="10">(G14+1)</f>
        <v>2</v>
      </c>
      <c r="I14" s="48">
        <v>19</v>
      </c>
      <c r="J14" s="141" t="s">
        <v>385</v>
      </c>
      <c r="K14" s="415">
        <f>+Q12+1</f>
        <v>26</v>
      </c>
      <c r="L14" s="412">
        <f>+K14+1</f>
        <v>27</v>
      </c>
      <c r="M14" s="412">
        <f>+L14+1</f>
        <v>28</v>
      </c>
      <c r="N14" s="412">
        <f>+M14+1</f>
        <v>29</v>
      </c>
      <c r="O14" s="416">
        <f t="shared" ref="O14:Q15" si="11">(N14+1)</f>
        <v>30</v>
      </c>
      <c r="P14" s="416">
        <v>31</v>
      </c>
      <c r="Q14" s="413">
        <v>1</v>
      </c>
      <c r="R14" s="414">
        <v>19</v>
      </c>
      <c r="S14" s="141" t="s">
        <v>385</v>
      </c>
      <c r="T14" s="429">
        <f>+Z12+1</f>
        <v>25</v>
      </c>
      <c r="U14" s="430">
        <f>+T14+1</f>
        <v>26</v>
      </c>
      <c r="V14" s="430">
        <f>+U14+1</f>
        <v>27</v>
      </c>
      <c r="W14" s="430">
        <f>+V14+1</f>
        <v>28</v>
      </c>
      <c r="X14" s="443">
        <f t="shared" ref="X14:Z15" si="12">(W14+1)</f>
        <v>29</v>
      </c>
      <c r="Y14" s="443">
        <f t="shared" si="12"/>
        <v>30</v>
      </c>
      <c r="Z14" s="431">
        <v>31</v>
      </c>
      <c r="AA14" s="51">
        <v>19</v>
      </c>
    </row>
    <row r="15" spans="1:36" ht="13.5" thickBot="1">
      <c r="A15" s="52"/>
      <c r="B15" s="53">
        <f>(H14+1)</f>
        <v>3</v>
      </c>
      <c r="C15" s="272">
        <f>(B15+1)</f>
        <v>4</v>
      </c>
      <c r="D15" s="56">
        <f>(C15+1)</f>
        <v>5</v>
      </c>
      <c r="E15" s="56">
        <f>(D15+1)</f>
        <v>6</v>
      </c>
      <c r="F15" s="56">
        <f t="shared" si="9"/>
        <v>7</v>
      </c>
      <c r="G15" s="56">
        <f t="shared" si="9"/>
        <v>8</v>
      </c>
      <c r="H15" s="110">
        <f t="shared" si="10"/>
        <v>9</v>
      </c>
      <c r="I15" s="48"/>
      <c r="J15" s="50"/>
      <c r="K15" s="53">
        <f>(Q14+1)</f>
        <v>2</v>
      </c>
      <c r="L15" s="272">
        <f>(K15+1)</f>
        <v>3</v>
      </c>
      <c r="M15" s="56">
        <f>(L15+1)</f>
        <v>4</v>
      </c>
      <c r="N15" s="56">
        <f>(M15+1)</f>
        <v>5</v>
      </c>
      <c r="O15" s="56">
        <f t="shared" si="11"/>
        <v>6</v>
      </c>
      <c r="P15" s="56">
        <f t="shared" si="11"/>
        <v>7</v>
      </c>
      <c r="Q15" s="110">
        <f t="shared" si="11"/>
        <v>8</v>
      </c>
      <c r="R15" s="414"/>
      <c r="S15" s="50"/>
      <c r="T15" s="53">
        <v>1</v>
      </c>
      <c r="U15" s="272">
        <f>(T15+1)</f>
        <v>2</v>
      </c>
      <c r="V15" s="56">
        <f>(U15+1)</f>
        <v>3</v>
      </c>
      <c r="W15" s="56">
        <f>(V15+1)</f>
        <v>4</v>
      </c>
      <c r="X15" s="56">
        <f t="shared" si="12"/>
        <v>5</v>
      </c>
      <c r="Y15" s="56">
        <f t="shared" si="12"/>
        <v>6</v>
      </c>
      <c r="Z15" s="110">
        <f t="shared" si="12"/>
        <v>7</v>
      </c>
      <c r="AA15" s="51"/>
    </row>
    <row r="16" spans="1:36">
      <c r="A16" s="52"/>
      <c r="B16" s="50"/>
      <c r="C16" s="50"/>
      <c r="D16" s="50"/>
      <c r="E16" s="50"/>
      <c r="F16" s="50"/>
      <c r="G16" s="50"/>
      <c r="H16" s="50"/>
      <c r="I16" s="48"/>
      <c r="J16" s="50"/>
      <c r="K16" s="50"/>
      <c r="L16" s="50"/>
      <c r="M16" s="50"/>
      <c r="N16" s="50"/>
      <c r="O16" s="50"/>
      <c r="P16" s="50"/>
      <c r="Q16" s="50"/>
      <c r="R16" s="414"/>
      <c r="S16" s="50"/>
      <c r="T16" s="50"/>
      <c r="U16" s="50"/>
      <c r="V16" s="50"/>
      <c r="W16" s="50"/>
      <c r="X16" s="50"/>
      <c r="Y16" s="50"/>
      <c r="Z16" s="50"/>
      <c r="AA16" s="51"/>
    </row>
    <row r="17" spans="1:27">
      <c r="A17" s="140"/>
      <c r="B17" s="411">
        <v>10</v>
      </c>
      <c r="C17" s="412">
        <v>11</v>
      </c>
      <c r="D17" s="412">
        <v>12</v>
      </c>
      <c r="E17" s="412">
        <f>(D17+1)</f>
        <v>13</v>
      </c>
      <c r="F17" s="412">
        <v>14</v>
      </c>
      <c r="G17" s="412">
        <v>15</v>
      </c>
      <c r="H17" s="413">
        <f>+G17+1</f>
        <v>16</v>
      </c>
      <c r="I17" s="48">
        <v>20</v>
      </c>
      <c r="J17" s="141"/>
      <c r="K17" s="411">
        <v>9</v>
      </c>
      <c r="L17" s="412">
        <v>10</v>
      </c>
      <c r="M17" s="412">
        <v>11</v>
      </c>
      <c r="N17" s="412">
        <v>12</v>
      </c>
      <c r="O17" s="412">
        <v>13</v>
      </c>
      <c r="P17" s="412">
        <v>14</v>
      </c>
      <c r="Q17" s="413">
        <f>+P17+1</f>
        <v>15</v>
      </c>
      <c r="R17" s="414">
        <v>20</v>
      </c>
      <c r="S17" s="141"/>
      <c r="T17" s="429">
        <v>8</v>
      </c>
      <c r="U17" s="430">
        <f>+T17+1</f>
        <v>9</v>
      </c>
      <c r="V17" s="430">
        <f>+U17+1</f>
        <v>10</v>
      </c>
      <c r="W17" s="430">
        <f t="shared" ref="W17:Y17" si="13">(V17+1)</f>
        <v>11</v>
      </c>
      <c r="X17" s="430">
        <f t="shared" si="13"/>
        <v>12</v>
      </c>
      <c r="Y17" s="430">
        <f t="shared" si="13"/>
        <v>13</v>
      </c>
      <c r="Z17" s="431">
        <f>+Y17+1</f>
        <v>14</v>
      </c>
      <c r="AA17" s="51">
        <v>20</v>
      </c>
    </row>
    <row r="18" spans="1:27">
      <c r="A18" s="52"/>
      <c r="B18" s="53">
        <f>+H17+1</f>
        <v>17</v>
      </c>
      <c r="C18" s="151">
        <f>+B18+1</f>
        <v>18</v>
      </c>
      <c r="D18" s="54">
        <f t="shared" ref="D18:G18" si="14">(C18+1)</f>
        <v>19</v>
      </c>
      <c r="E18" s="54">
        <f t="shared" si="14"/>
        <v>20</v>
      </c>
      <c r="F18" s="54">
        <f t="shared" si="14"/>
        <v>21</v>
      </c>
      <c r="G18" s="54">
        <f t="shared" si="14"/>
        <v>22</v>
      </c>
      <c r="H18" s="55">
        <f>+G18+1</f>
        <v>23</v>
      </c>
      <c r="I18" s="48"/>
      <c r="J18" s="50"/>
      <c r="K18" s="53">
        <f>+Q17+1</f>
        <v>16</v>
      </c>
      <c r="L18" s="151">
        <f>+K18+1</f>
        <v>17</v>
      </c>
      <c r="M18" s="54">
        <f t="shared" ref="M18:P18" si="15">(L18+1)</f>
        <v>18</v>
      </c>
      <c r="N18" s="54">
        <f t="shared" si="15"/>
        <v>19</v>
      </c>
      <c r="O18" s="54">
        <f t="shared" si="15"/>
        <v>20</v>
      </c>
      <c r="P18" s="54">
        <f t="shared" si="15"/>
        <v>21</v>
      </c>
      <c r="Q18" s="55">
        <f>+P18+1</f>
        <v>22</v>
      </c>
      <c r="R18" s="414"/>
      <c r="S18" s="50"/>
      <c r="T18" s="53">
        <f>+Z17+1</f>
        <v>15</v>
      </c>
      <c r="U18" s="151">
        <f>+T18+1</f>
        <v>16</v>
      </c>
      <c r="V18" s="54">
        <f t="shared" ref="V18:Y20" si="16">(U18+1)</f>
        <v>17</v>
      </c>
      <c r="W18" s="54">
        <f t="shared" si="16"/>
        <v>18</v>
      </c>
      <c r="X18" s="54">
        <f t="shared" si="16"/>
        <v>19</v>
      </c>
      <c r="Y18" s="54">
        <f t="shared" si="16"/>
        <v>20</v>
      </c>
      <c r="Z18" s="55">
        <f>+Y18+1</f>
        <v>21</v>
      </c>
      <c r="AA18" s="51"/>
    </row>
    <row r="19" spans="1:27">
      <c r="A19" s="52"/>
      <c r="B19" s="50"/>
      <c r="C19" s="50"/>
      <c r="D19" s="50"/>
      <c r="E19" s="50"/>
      <c r="F19" s="50"/>
      <c r="G19" s="50"/>
      <c r="H19" s="50"/>
      <c r="I19" s="48"/>
      <c r="J19" s="50"/>
      <c r="K19" s="50"/>
      <c r="L19" s="50"/>
      <c r="M19" s="50"/>
      <c r="N19" s="50"/>
      <c r="O19" s="50"/>
      <c r="P19" s="50"/>
      <c r="Q19" s="50"/>
      <c r="R19" s="414"/>
      <c r="S19" s="50"/>
      <c r="T19" s="50"/>
      <c r="U19" s="50"/>
      <c r="V19" s="50"/>
      <c r="W19" s="50"/>
      <c r="X19" s="50"/>
      <c r="Y19" s="50"/>
      <c r="Z19" s="50"/>
      <c r="AA19" s="51"/>
    </row>
    <row r="20" spans="1:27">
      <c r="A20" s="52"/>
      <c r="B20" s="417">
        <f>(H18+1)</f>
        <v>24</v>
      </c>
      <c r="C20" s="416">
        <f>+B20+1</f>
        <v>25</v>
      </c>
      <c r="D20" s="412">
        <f t="shared" ref="D20:F20" si="17">(C20+1)</f>
        <v>26</v>
      </c>
      <c r="E20" s="412">
        <f t="shared" si="17"/>
        <v>27</v>
      </c>
      <c r="F20" s="412">
        <f t="shared" si="17"/>
        <v>28</v>
      </c>
      <c r="G20" s="416">
        <f>(F20+1)</f>
        <v>29</v>
      </c>
      <c r="H20" s="418">
        <f>+G20+1</f>
        <v>30</v>
      </c>
      <c r="I20" s="48">
        <v>21</v>
      </c>
      <c r="J20" s="50"/>
      <c r="K20" s="417">
        <f>(Q18+1)</f>
        <v>23</v>
      </c>
      <c r="L20" s="416">
        <f>+K20+1</f>
        <v>24</v>
      </c>
      <c r="M20" s="412">
        <f t="shared" ref="M20:O20" si="18">(L20+1)</f>
        <v>25</v>
      </c>
      <c r="N20" s="412">
        <f t="shared" si="18"/>
        <v>26</v>
      </c>
      <c r="O20" s="412">
        <f t="shared" si="18"/>
        <v>27</v>
      </c>
      <c r="P20" s="416">
        <f>(O20+1)</f>
        <v>28</v>
      </c>
      <c r="Q20" s="418">
        <f>+P20+1</f>
        <v>29</v>
      </c>
      <c r="R20" s="414">
        <v>21</v>
      </c>
      <c r="S20" s="50"/>
      <c r="T20" s="417">
        <f>(Z18+1)</f>
        <v>22</v>
      </c>
      <c r="U20" s="443">
        <f>+T20+1</f>
        <v>23</v>
      </c>
      <c r="V20" s="430">
        <f t="shared" si="16"/>
        <v>24</v>
      </c>
      <c r="W20" s="430">
        <f t="shared" si="16"/>
        <v>25</v>
      </c>
      <c r="X20" s="430">
        <f t="shared" si="16"/>
        <v>26</v>
      </c>
      <c r="Y20" s="443">
        <f>(X20+1)</f>
        <v>27</v>
      </c>
      <c r="Z20" s="428">
        <f>+Y20+1</f>
        <v>28</v>
      </c>
      <c r="AA20" s="51">
        <v>21</v>
      </c>
    </row>
    <row r="21" spans="1:27">
      <c r="A21" s="140" t="s">
        <v>386</v>
      </c>
      <c r="B21" s="109">
        <v>1</v>
      </c>
      <c r="C21" s="54">
        <f>+B21+1</f>
        <v>2</v>
      </c>
      <c r="D21" s="54">
        <f>+C21+1</f>
        <v>3</v>
      </c>
      <c r="E21" s="54">
        <f>+D21+1</f>
        <v>4</v>
      </c>
      <c r="F21" s="54">
        <f>+E21+1</f>
        <v>5</v>
      </c>
      <c r="G21" s="54">
        <f>+F21+1</f>
        <v>6</v>
      </c>
      <c r="H21" s="55">
        <f>+G21+1</f>
        <v>7</v>
      </c>
      <c r="I21" s="48"/>
      <c r="J21" s="141" t="s">
        <v>386</v>
      </c>
      <c r="K21" s="109">
        <v>30</v>
      </c>
      <c r="L21" s="54">
        <v>1</v>
      </c>
      <c r="M21" s="54">
        <f>+L21+1</f>
        <v>2</v>
      </c>
      <c r="N21" s="54">
        <f>+M21+1</f>
        <v>3</v>
      </c>
      <c r="O21" s="54">
        <f>+N21+1</f>
        <v>4</v>
      </c>
      <c r="P21" s="54">
        <f>+O21+1</f>
        <v>5</v>
      </c>
      <c r="Q21" s="55">
        <f>+P21+1</f>
        <v>6</v>
      </c>
      <c r="R21" s="414"/>
      <c r="S21" s="141" t="s">
        <v>386</v>
      </c>
      <c r="T21" s="109">
        <v>29</v>
      </c>
      <c r="U21" s="54">
        <v>30</v>
      </c>
      <c r="V21" s="54">
        <v>1</v>
      </c>
      <c r="W21" s="54">
        <f>+V21+1</f>
        <v>2</v>
      </c>
      <c r="X21" s="54">
        <f>+W21+1</f>
        <v>3</v>
      </c>
      <c r="Y21" s="54">
        <f>+X21+1</f>
        <v>4</v>
      </c>
      <c r="Z21" s="55">
        <f>+Y21+1</f>
        <v>5</v>
      </c>
      <c r="AA21" s="51"/>
    </row>
    <row r="22" spans="1:27">
      <c r="A22" s="52"/>
      <c r="B22" s="50"/>
      <c r="C22" s="50"/>
      <c r="D22" s="50"/>
      <c r="E22" s="50"/>
      <c r="F22" s="50"/>
      <c r="G22" s="50"/>
      <c r="H22" s="50"/>
      <c r="I22" s="48"/>
      <c r="J22" s="50"/>
      <c r="K22" s="50"/>
      <c r="L22" s="50"/>
      <c r="M22" s="50"/>
      <c r="N22" s="50"/>
      <c r="O22" s="50"/>
      <c r="P22" s="50"/>
      <c r="Q22" s="50"/>
      <c r="R22" s="414"/>
      <c r="S22" s="50"/>
      <c r="T22" s="50"/>
      <c r="U22" s="50"/>
      <c r="V22" s="50"/>
      <c r="W22" s="50"/>
      <c r="X22" s="50"/>
      <c r="Y22" s="50"/>
      <c r="Z22" s="50"/>
      <c r="AA22" s="51"/>
    </row>
    <row r="23" spans="1:27">
      <c r="A23" s="140"/>
      <c r="B23" s="411">
        <f>+H21+1</f>
        <v>8</v>
      </c>
      <c r="C23" s="412">
        <f>(B23+1)</f>
        <v>9</v>
      </c>
      <c r="D23" s="412">
        <f>(C23+1)</f>
        <v>10</v>
      </c>
      <c r="E23" s="412">
        <v>11</v>
      </c>
      <c r="F23" s="412">
        <v>12</v>
      </c>
      <c r="G23" s="412">
        <v>13</v>
      </c>
      <c r="H23" s="413">
        <v>14</v>
      </c>
      <c r="I23" s="48">
        <v>22</v>
      </c>
      <c r="J23" s="141"/>
      <c r="K23" s="411">
        <f>+Q21+1</f>
        <v>7</v>
      </c>
      <c r="L23" s="412">
        <f>(K23+1)</f>
        <v>8</v>
      </c>
      <c r="M23" s="412">
        <f>(L23+1)</f>
        <v>9</v>
      </c>
      <c r="N23" s="412">
        <v>10</v>
      </c>
      <c r="O23" s="412">
        <v>11</v>
      </c>
      <c r="P23" s="412">
        <v>12</v>
      </c>
      <c r="Q23" s="413">
        <v>13</v>
      </c>
      <c r="R23" s="414">
        <v>22</v>
      </c>
      <c r="S23" s="141"/>
      <c r="T23" s="429">
        <f>+Z21+1</f>
        <v>6</v>
      </c>
      <c r="U23" s="430">
        <f>+T23+1</f>
        <v>7</v>
      </c>
      <c r="V23" s="430">
        <f>+U23+1</f>
        <v>8</v>
      </c>
      <c r="W23" s="430">
        <f t="shared" ref="W23:Y23" si="19">(V23+1)</f>
        <v>9</v>
      </c>
      <c r="X23" s="430">
        <f t="shared" si="19"/>
        <v>10</v>
      </c>
      <c r="Y23" s="430">
        <f t="shared" si="19"/>
        <v>11</v>
      </c>
      <c r="Z23" s="431">
        <f>+Y23+1</f>
        <v>12</v>
      </c>
      <c r="AA23" s="51">
        <v>22</v>
      </c>
    </row>
    <row r="24" spans="1:27">
      <c r="A24" s="52"/>
      <c r="B24" s="53">
        <f>+H23+1</f>
        <v>15</v>
      </c>
      <c r="C24" s="54">
        <f>+B24+1</f>
        <v>16</v>
      </c>
      <c r="D24" s="54">
        <f t="shared" ref="D24:G24" si="20">(C24+1)</f>
        <v>17</v>
      </c>
      <c r="E24" s="54">
        <f t="shared" si="20"/>
        <v>18</v>
      </c>
      <c r="F24" s="54">
        <f t="shared" si="20"/>
        <v>19</v>
      </c>
      <c r="G24" s="54">
        <f t="shared" si="20"/>
        <v>20</v>
      </c>
      <c r="H24" s="55">
        <f>+G24+1</f>
        <v>21</v>
      </c>
      <c r="I24" s="48"/>
      <c r="J24" s="50"/>
      <c r="K24" s="53">
        <f>+Q23+1</f>
        <v>14</v>
      </c>
      <c r="L24" s="54">
        <f>+K24+1</f>
        <v>15</v>
      </c>
      <c r="M24" s="54">
        <f t="shared" ref="M24:P24" si="21">(L24+1)</f>
        <v>16</v>
      </c>
      <c r="N24" s="54">
        <f t="shared" si="21"/>
        <v>17</v>
      </c>
      <c r="O24" s="54">
        <f t="shared" si="21"/>
        <v>18</v>
      </c>
      <c r="P24" s="54">
        <f t="shared" si="21"/>
        <v>19</v>
      </c>
      <c r="Q24" s="55">
        <f>+P24+1</f>
        <v>20</v>
      </c>
      <c r="R24" s="414"/>
      <c r="S24" s="50"/>
      <c r="T24" s="53">
        <f>+Z23+1</f>
        <v>13</v>
      </c>
      <c r="U24" s="54">
        <f>+T24+1</f>
        <v>14</v>
      </c>
      <c r="V24" s="54">
        <f t="shared" ref="V24:Y24" si="22">(U24+1)</f>
        <v>15</v>
      </c>
      <c r="W24" s="54">
        <f t="shared" si="22"/>
        <v>16</v>
      </c>
      <c r="X24" s="54">
        <f t="shared" si="22"/>
        <v>17</v>
      </c>
      <c r="Y24" s="54">
        <f t="shared" si="22"/>
        <v>18</v>
      </c>
      <c r="Z24" s="55">
        <f>+Y24+1</f>
        <v>19</v>
      </c>
      <c r="AA24" s="51"/>
    </row>
    <row r="25" spans="1:27">
      <c r="A25" s="52"/>
      <c r="B25" s="50"/>
      <c r="C25" s="50"/>
      <c r="D25" s="50"/>
      <c r="E25" s="50"/>
      <c r="F25" s="50"/>
      <c r="G25" s="50"/>
      <c r="H25" s="50"/>
      <c r="I25" s="48"/>
      <c r="J25" s="50"/>
      <c r="K25" s="50"/>
      <c r="L25" s="50"/>
      <c r="M25" s="50"/>
      <c r="N25" s="50"/>
      <c r="O25" s="50"/>
      <c r="P25" s="50"/>
      <c r="Q25" s="50"/>
      <c r="R25" s="414"/>
      <c r="S25" s="50"/>
      <c r="T25" s="50"/>
      <c r="U25" s="50"/>
      <c r="V25" s="50"/>
      <c r="W25" s="50"/>
      <c r="X25" s="50"/>
      <c r="Y25" s="50"/>
      <c r="Z25" s="50"/>
      <c r="AA25" s="51"/>
    </row>
    <row r="26" spans="1:27">
      <c r="A26" s="52"/>
      <c r="B26" s="411">
        <f>+H24+1</f>
        <v>22</v>
      </c>
      <c r="C26" s="412">
        <f>+B26+1</f>
        <v>23</v>
      </c>
      <c r="D26" s="412">
        <f>(C26+1)</f>
        <v>24</v>
      </c>
      <c r="E26" s="412">
        <f>(D26+1)</f>
        <v>25</v>
      </c>
      <c r="F26" s="412">
        <f>(E26+1)</f>
        <v>26</v>
      </c>
      <c r="G26" s="412">
        <f>(F26+1)</f>
        <v>27</v>
      </c>
      <c r="H26" s="413">
        <f>(G26+1)</f>
        <v>28</v>
      </c>
      <c r="I26" s="48">
        <v>23</v>
      </c>
      <c r="J26" s="50"/>
      <c r="K26" s="411">
        <f>+Q24+1</f>
        <v>21</v>
      </c>
      <c r="L26" s="412">
        <f>+K26+1</f>
        <v>22</v>
      </c>
      <c r="M26" s="412">
        <f>(L26+1)</f>
        <v>23</v>
      </c>
      <c r="N26" s="412">
        <f>(M26+1)</f>
        <v>24</v>
      </c>
      <c r="O26" s="412">
        <f>(N26+1)</f>
        <v>25</v>
      </c>
      <c r="P26" s="412">
        <f>(O26+1)</f>
        <v>26</v>
      </c>
      <c r="Q26" s="413">
        <f>(P26+1)</f>
        <v>27</v>
      </c>
      <c r="R26" s="414">
        <v>23</v>
      </c>
      <c r="S26" s="50"/>
      <c r="T26" s="429">
        <f>+Z24+1</f>
        <v>20</v>
      </c>
      <c r="U26" s="430">
        <f>+T26+1</f>
        <v>21</v>
      </c>
      <c r="V26" s="430">
        <f>+U26+1</f>
        <v>22</v>
      </c>
      <c r="W26" s="430">
        <f t="shared" ref="W26:Y26" si="23">(V26+1)</f>
        <v>23</v>
      </c>
      <c r="X26" s="430">
        <f t="shared" si="23"/>
        <v>24</v>
      </c>
      <c r="Y26" s="430">
        <f t="shared" si="23"/>
        <v>25</v>
      </c>
      <c r="Z26" s="431">
        <f>+Y26+1</f>
        <v>26</v>
      </c>
      <c r="AA26" s="51">
        <v>23</v>
      </c>
    </row>
    <row r="27" spans="1:27">
      <c r="A27" s="140" t="s">
        <v>387</v>
      </c>
      <c r="B27" s="53">
        <f>(H26+1)</f>
        <v>29</v>
      </c>
      <c r="C27" s="54">
        <f>+B27+1</f>
        <v>30</v>
      </c>
      <c r="D27" s="54">
        <f>(C27+1)</f>
        <v>31</v>
      </c>
      <c r="E27" s="54">
        <v>1</v>
      </c>
      <c r="F27" s="54">
        <f>(E27+1)</f>
        <v>2</v>
      </c>
      <c r="G27" s="54">
        <f>(F27+1)</f>
        <v>3</v>
      </c>
      <c r="H27" s="55">
        <f>+G27+1</f>
        <v>4</v>
      </c>
      <c r="I27" s="48"/>
      <c r="J27" s="141" t="s">
        <v>387</v>
      </c>
      <c r="K27" s="53">
        <f>(Q26+1)</f>
        <v>28</v>
      </c>
      <c r="L27" s="54">
        <f>+K27+1</f>
        <v>29</v>
      </c>
      <c r="M27" s="54">
        <f>(L27+1)</f>
        <v>30</v>
      </c>
      <c r="N27" s="54">
        <v>31</v>
      </c>
      <c r="O27" s="54">
        <v>1</v>
      </c>
      <c r="P27" s="54">
        <f>(O27+1)</f>
        <v>2</v>
      </c>
      <c r="Q27" s="55">
        <f>+P27+1</f>
        <v>3</v>
      </c>
      <c r="R27" s="414"/>
      <c r="S27" s="141" t="s">
        <v>387</v>
      </c>
      <c r="T27" s="53">
        <f>(Z26+1)</f>
        <v>27</v>
      </c>
      <c r="U27" s="54">
        <f>+T27+1</f>
        <v>28</v>
      </c>
      <c r="V27" s="54">
        <f>(U27+1)</f>
        <v>29</v>
      </c>
      <c r="W27" s="54">
        <v>30</v>
      </c>
      <c r="X27" s="54">
        <v>31</v>
      </c>
      <c r="Y27" s="54">
        <v>1</v>
      </c>
      <c r="Z27" s="55">
        <f>+Y27+1</f>
        <v>2</v>
      </c>
      <c r="AA27" s="51"/>
    </row>
    <row r="28" spans="1:27">
      <c r="A28" s="52"/>
      <c r="B28" s="50"/>
      <c r="C28" s="50"/>
      <c r="D28" s="50"/>
      <c r="E28" s="50"/>
      <c r="F28" s="50"/>
      <c r="G28" s="50"/>
      <c r="H28" s="50"/>
      <c r="I28" s="48"/>
      <c r="J28" s="50"/>
      <c r="K28" s="50"/>
      <c r="L28" s="50"/>
      <c r="M28" s="50"/>
      <c r="N28" s="50"/>
      <c r="O28" s="50"/>
      <c r="P28" s="50"/>
      <c r="Q28" s="50"/>
      <c r="R28" s="414"/>
      <c r="S28" s="50"/>
      <c r="T28" s="50"/>
      <c r="U28" s="50"/>
      <c r="V28" s="50"/>
      <c r="W28" s="50"/>
      <c r="X28" s="50"/>
      <c r="Y28" s="50"/>
      <c r="Z28" s="50"/>
      <c r="AA28" s="51"/>
    </row>
    <row r="29" spans="1:27">
      <c r="A29" s="52"/>
      <c r="B29" s="417">
        <f>(H27+1)</f>
        <v>5</v>
      </c>
      <c r="C29" s="416">
        <f>+B29+1</f>
        <v>6</v>
      </c>
      <c r="D29" s="416">
        <f>+C29+1</f>
        <v>7</v>
      </c>
      <c r="E29" s="416">
        <f>+D29+1</f>
        <v>8</v>
      </c>
      <c r="F29" s="416">
        <f>+E29+1</f>
        <v>9</v>
      </c>
      <c r="G29" s="416">
        <v>10</v>
      </c>
      <c r="H29" s="418">
        <v>11</v>
      </c>
      <c r="I29" s="48">
        <v>24</v>
      </c>
      <c r="J29" s="50"/>
      <c r="K29" s="417">
        <f>(Q27+1)</f>
        <v>4</v>
      </c>
      <c r="L29" s="416">
        <f t="shared" ref="L29:Q29" si="24">+K29+1</f>
        <v>5</v>
      </c>
      <c r="M29" s="416">
        <f t="shared" si="24"/>
        <v>6</v>
      </c>
      <c r="N29" s="416">
        <f t="shared" si="24"/>
        <v>7</v>
      </c>
      <c r="O29" s="416">
        <f t="shared" si="24"/>
        <v>8</v>
      </c>
      <c r="P29" s="416">
        <f t="shared" si="24"/>
        <v>9</v>
      </c>
      <c r="Q29" s="418">
        <f t="shared" si="24"/>
        <v>10</v>
      </c>
      <c r="R29" s="414">
        <v>24</v>
      </c>
      <c r="S29" s="50"/>
      <c r="T29" s="417">
        <f>(Z27+1)</f>
        <v>3</v>
      </c>
      <c r="U29" s="430">
        <f>+T29+1</f>
        <v>4</v>
      </c>
      <c r="V29" s="430">
        <f>+U29+1</f>
        <v>5</v>
      </c>
      <c r="W29" s="430">
        <f t="shared" ref="W29:Y29" si="25">(V29+1)</f>
        <v>6</v>
      </c>
      <c r="X29" s="430">
        <f t="shared" si="25"/>
        <v>7</v>
      </c>
      <c r="Y29" s="430">
        <f t="shared" si="25"/>
        <v>8</v>
      </c>
      <c r="Z29" s="431">
        <f>+Y29+1</f>
        <v>9</v>
      </c>
      <c r="AA29" s="51">
        <v>24</v>
      </c>
    </row>
    <row r="30" spans="1:27">
      <c r="A30" s="140"/>
      <c r="B30" s="109">
        <v>12</v>
      </c>
      <c r="C30" s="56">
        <v>13</v>
      </c>
      <c r="D30" s="56">
        <v>14</v>
      </c>
      <c r="E30" s="56">
        <v>15</v>
      </c>
      <c r="F30" s="56">
        <f>(E30+1)</f>
        <v>16</v>
      </c>
      <c r="G30" s="56">
        <f>(F30+1)</f>
        <v>17</v>
      </c>
      <c r="H30" s="110">
        <f>+G30+1</f>
        <v>18</v>
      </c>
      <c r="I30" s="48"/>
      <c r="J30" s="141"/>
      <c r="K30" s="109">
        <f>+Q29+1</f>
        <v>11</v>
      </c>
      <c r="L30" s="56">
        <f>+K30+1</f>
        <v>12</v>
      </c>
      <c r="M30" s="56">
        <v>13</v>
      </c>
      <c r="N30" s="56">
        <v>14</v>
      </c>
      <c r="O30" s="56">
        <v>15</v>
      </c>
      <c r="P30" s="56">
        <f>(O30+1)</f>
        <v>16</v>
      </c>
      <c r="Q30" s="110">
        <f>+P30+1</f>
        <v>17</v>
      </c>
      <c r="R30" s="414"/>
      <c r="S30" s="141"/>
      <c r="T30" s="109">
        <f>+Z29+1</f>
        <v>10</v>
      </c>
      <c r="U30" s="56">
        <f>+T30+1</f>
        <v>11</v>
      </c>
      <c r="V30" s="56">
        <f>U30+1</f>
        <v>12</v>
      </c>
      <c r="W30" s="56">
        <f>V30+1</f>
        <v>13</v>
      </c>
      <c r="X30" s="56">
        <f>W30+1</f>
        <v>14</v>
      </c>
      <c r="Y30" s="56">
        <f>(X30+1)</f>
        <v>15</v>
      </c>
      <c r="Z30" s="110">
        <f>+Y30+1</f>
        <v>16</v>
      </c>
      <c r="AA30" s="51"/>
    </row>
    <row r="31" spans="1:27" ht="13.5" thickBot="1">
      <c r="A31" s="52"/>
      <c r="B31" s="50"/>
      <c r="C31" s="50"/>
      <c r="D31" s="50"/>
      <c r="E31" s="50"/>
      <c r="F31" s="50"/>
      <c r="G31" s="50"/>
      <c r="H31" s="50"/>
      <c r="I31" s="48"/>
      <c r="J31" s="50"/>
      <c r="K31" s="50"/>
      <c r="L31" s="50"/>
      <c r="M31" s="50"/>
      <c r="N31" s="50"/>
      <c r="O31" s="50"/>
      <c r="P31" s="50"/>
      <c r="Q31" s="50"/>
      <c r="R31" s="414"/>
      <c r="S31" s="50"/>
      <c r="T31" s="50"/>
      <c r="U31" s="50"/>
      <c r="V31" s="50"/>
      <c r="W31" s="50"/>
      <c r="X31" s="50"/>
      <c r="Y31" s="50"/>
      <c r="Z31" s="50"/>
      <c r="AA31" s="51"/>
    </row>
    <row r="32" spans="1:27" ht="13.5" thickBot="1">
      <c r="A32" s="52"/>
      <c r="B32" s="417">
        <f>+H30+1</f>
        <v>19</v>
      </c>
      <c r="C32" s="416">
        <f>+B32+1</f>
        <v>20</v>
      </c>
      <c r="D32" s="416">
        <f t="shared" ref="D32:F32" si="26">(C32+1)</f>
        <v>21</v>
      </c>
      <c r="E32" s="416">
        <f t="shared" si="26"/>
        <v>22</v>
      </c>
      <c r="F32" s="57">
        <f t="shared" si="26"/>
        <v>23</v>
      </c>
      <c r="G32" s="57">
        <f>(F32+1)</f>
        <v>24</v>
      </c>
      <c r="H32" s="419">
        <f>(G32+1)</f>
        <v>25</v>
      </c>
      <c r="I32" s="48">
        <v>25</v>
      </c>
      <c r="J32" s="50"/>
      <c r="K32" s="417">
        <f>+Q30+1</f>
        <v>18</v>
      </c>
      <c r="L32" s="416">
        <f>+K32+1</f>
        <v>19</v>
      </c>
      <c r="M32" s="416">
        <f t="shared" ref="M32:O32" si="27">(L32+1)</f>
        <v>20</v>
      </c>
      <c r="N32" s="416">
        <f t="shared" si="27"/>
        <v>21</v>
      </c>
      <c r="O32" s="57">
        <f t="shared" si="27"/>
        <v>22</v>
      </c>
      <c r="P32" s="57">
        <f>(O32+1)</f>
        <v>23</v>
      </c>
      <c r="Q32" s="419">
        <f>(P32+1)</f>
        <v>24</v>
      </c>
      <c r="R32" s="414">
        <v>25</v>
      </c>
      <c r="S32" s="50"/>
      <c r="T32" s="417">
        <f>+Z30+1</f>
        <v>17</v>
      </c>
      <c r="U32" s="430">
        <f>+T32+1</f>
        <v>18</v>
      </c>
      <c r="V32" s="430">
        <f>+U32+1</f>
        <v>19</v>
      </c>
      <c r="W32" s="430">
        <f t="shared" ref="W32:Y32" si="28">(V32+1)</f>
        <v>20</v>
      </c>
      <c r="X32" s="422">
        <f t="shared" si="28"/>
        <v>21</v>
      </c>
      <c r="Y32" s="422">
        <f t="shared" si="28"/>
        <v>22</v>
      </c>
      <c r="Z32" s="431">
        <f>+Y32+1</f>
        <v>23</v>
      </c>
      <c r="AA32" s="51">
        <v>25</v>
      </c>
    </row>
    <row r="33" spans="1:27" ht="13.5" thickBot="1">
      <c r="A33" s="140" t="s">
        <v>388</v>
      </c>
      <c r="B33" s="109">
        <f>(H32+1)</f>
        <v>26</v>
      </c>
      <c r="C33" s="56">
        <f>+B33+1</f>
        <v>27</v>
      </c>
      <c r="D33" s="56">
        <f>+C33+1</f>
        <v>28</v>
      </c>
      <c r="E33" s="56">
        <f>+D33+1</f>
        <v>29</v>
      </c>
      <c r="F33" s="56">
        <f>+E33+1</f>
        <v>30</v>
      </c>
      <c r="G33" s="56">
        <v>1</v>
      </c>
      <c r="H33" s="110">
        <f>(G33+1)</f>
        <v>2</v>
      </c>
      <c r="I33" s="48"/>
      <c r="J33" s="141" t="s">
        <v>383</v>
      </c>
      <c r="K33" s="109">
        <f>(Q32+1)</f>
        <v>25</v>
      </c>
      <c r="L33" s="56">
        <f>+K33+1</f>
        <v>26</v>
      </c>
      <c r="M33" s="56">
        <f>+L33+1</f>
        <v>27</v>
      </c>
      <c r="N33" s="56">
        <f>+M33+1</f>
        <v>28</v>
      </c>
      <c r="O33" s="56">
        <f>+N33+1</f>
        <v>29</v>
      </c>
      <c r="P33" s="56">
        <v>30</v>
      </c>
      <c r="Q33" s="110">
        <v>1</v>
      </c>
      <c r="R33" s="414"/>
      <c r="S33" s="141" t="s">
        <v>383</v>
      </c>
      <c r="T33" s="109">
        <f>(Z32+1)</f>
        <v>24</v>
      </c>
      <c r="U33" s="56">
        <f>+T33+1</f>
        <v>25</v>
      </c>
      <c r="V33" s="56">
        <f>+U33+1</f>
        <v>26</v>
      </c>
      <c r="W33" s="56">
        <f>+V33+1</f>
        <v>27</v>
      </c>
      <c r="X33" s="57">
        <f>+W33+1</f>
        <v>28</v>
      </c>
      <c r="Y33" s="57">
        <v>29</v>
      </c>
      <c r="Z33" s="110">
        <v>30</v>
      </c>
      <c r="AA33" s="51"/>
    </row>
    <row r="34" spans="1:27">
      <c r="A34" s="52"/>
      <c r="B34" s="50"/>
      <c r="C34" s="50"/>
      <c r="D34" s="50"/>
      <c r="E34" s="50"/>
      <c r="F34" s="50"/>
      <c r="G34" s="50"/>
      <c r="H34" s="50"/>
      <c r="I34" s="48"/>
      <c r="J34" s="50"/>
      <c r="K34" s="50"/>
      <c r="L34" s="50"/>
      <c r="M34" s="50"/>
      <c r="N34" s="50"/>
      <c r="O34" s="50"/>
      <c r="P34" s="50"/>
      <c r="Q34" s="50"/>
      <c r="R34" s="414"/>
      <c r="S34" s="50"/>
      <c r="T34" s="50"/>
      <c r="U34" s="50"/>
      <c r="V34" s="50"/>
      <c r="W34" s="50"/>
      <c r="X34" s="50"/>
      <c r="Y34" s="50"/>
      <c r="Z34" s="50"/>
      <c r="AA34" s="51"/>
    </row>
    <row r="35" spans="1:27" ht="13.5" thickBot="1">
      <c r="A35" s="52"/>
      <c r="B35" s="411">
        <f>(H33+1)</f>
        <v>3</v>
      </c>
      <c r="C35" s="412">
        <v>4</v>
      </c>
      <c r="D35" s="412">
        <v>5</v>
      </c>
      <c r="E35" s="412">
        <v>6</v>
      </c>
      <c r="F35" s="420">
        <v>7</v>
      </c>
      <c r="G35" s="420">
        <v>8</v>
      </c>
      <c r="H35" s="413">
        <v>9</v>
      </c>
      <c r="I35" s="48">
        <v>26</v>
      </c>
      <c r="J35" s="141" t="s">
        <v>388</v>
      </c>
      <c r="K35" s="411">
        <f>(Q33+1)</f>
        <v>2</v>
      </c>
      <c r="L35" s="412">
        <v>3</v>
      </c>
      <c r="M35" s="412">
        <v>4</v>
      </c>
      <c r="N35" s="412">
        <v>5</v>
      </c>
      <c r="O35" s="420">
        <v>6</v>
      </c>
      <c r="P35" s="420">
        <v>7</v>
      </c>
      <c r="Q35" s="413">
        <v>8</v>
      </c>
      <c r="R35" s="414">
        <v>26</v>
      </c>
      <c r="S35" s="141" t="s">
        <v>388</v>
      </c>
      <c r="T35" s="429">
        <v>1</v>
      </c>
      <c r="U35" s="430">
        <v>2</v>
      </c>
      <c r="V35" s="430">
        <v>3</v>
      </c>
      <c r="W35" s="430">
        <v>4</v>
      </c>
      <c r="X35" s="444">
        <v>5</v>
      </c>
      <c r="Y35" s="444">
        <v>6</v>
      </c>
      <c r="Z35" s="431">
        <v>7</v>
      </c>
      <c r="AA35" s="51">
        <v>26</v>
      </c>
    </row>
    <row r="36" spans="1:27" ht="13.5" thickBot="1">
      <c r="A36" s="140"/>
      <c r="B36" s="53">
        <v>10</v>
      </c>
      <c r="C36" s="54">
        <v>11</v>
      </c>
      <c r="D36" s="54">
        <v>12</v>
      </c>
      <c r="E36" s="54">
        <v>13</v>
      </c>
      <c r="F36" s="54">
        <v>14</v>
      </c>
      <c r="G36" s="54">
        <f>(F36+1)</f>
        <v>15</v>
      </c>
      <c r="H36" s="142">
        <v>16</v>
      </c>
      <c r="I36" s="48"/>
      <c r="J36" s="141"/>
      <c r="K36" s="53">
        <v>9</v>
      </c>
      <c r="L36" s="54">
        <v>10</v>
      </c>
      <c r="M36" s="54">
        <v>11</v>
      </c>
      <c r="N36" s="54">
        <v>12</v>
      </c>
      <c r="O36" s="54">
        <v>13</v>
      </c>
      <c r="P36" s="54">
        <v>14</v>
      </c>
      <c r="Q36" s="142">
        <v>15</v>
      </c>
      <c r="R36" s="414"/>
      <c r="S36" s="141"/>
      <c r="T36" s="53">
        <v>8</v>
      </c>
      <c r="U36" s="54">
        <v>9</v>
      </c>
      <c r="V36" s="54">
        <v>10</v>
      </c>
      <c r="W36" s="54">
        <v>11</v>
      </c>
      <c r="X36" s="54">
        <v>12</v>
      </c>
      <c r="Y36" s="54">
        <v>13</v>
      </c>
      <c r="Z36" s="445">
        <v>14</v>
      </c>
      <c r="AA36" s="51"/>
    </row>
    <row r="37" spans="1:27" ht="13.5" thickBot="1">
      <c r="A37" s="52"/>
      <c r="B37" s="50"/>
      <c r="C37" s="421"/>
      <c r="D37" s="421"/>
      <c r="E37" s="421"/>
      <c r="F37" s="50"/>
      <c r="G37" s="50"/>
      <c r="H37" s="50"/>
      <c r="I37" s="48"/>
      <c r="J37" s="50"/>
      <c r="K37" s="50"/>
      <c r="L37" s="421"/>
      <c r="M37" s="421"/>
      <c r="N37" s="421"/>
      <c r="O37" s="50"/>
      <c r="P37" s="50"/>
      <c r="Q37" s="50"/>
      <c r="R37" s="414"/>
      <c r="S37" s="50"/>
      <c r="T37" s="50"/>
      <c r="U37" s="446"/>
      <c r="V37" s="446"/>
      <c r="W37" s="446"/>
      <c r="X37" s="50"/>
      <c r="Y37" s="50"/>
      <c r="Z37" s="50"/>
      <c r="AA37" s="51"/>
    </row>
    <row r="38" spans="1:27" ht="13.5" thickBot="1">
      <c r="A38" s="143" t="s">
        <v>383</v>
      </c>
      <c r="B38" s="417">
        <f>+H36+1</f>
        <v>17</v>
      </c>
      <c r="C38" s="416">
        <f>+B38+1</f>
        <v>18</v>
      </c>
      <c r="D38" s="416">
        <f t="shared" ref="D38:G39" si="29">(C38+1)</f>
        <v>19</v>
      </c>
      <c r="E38" s="416">
        <f t="shared" si="29"/>
        <v>20</v>
      </c>
      <c r="F38" s="416">
        <f t="shared" si="29"/>
        <v>21</v>
      </c>
      <c r="G38" s="57">
        <f t="shared" si="29"/>
        <v>22</v>
      </c>
      <c r="H38" s="418">
        <f>+G38+1</f>
        <v>23</v>
      </c>
      <c r="I38" s="48">
        <v>1</v>
      </c>
      <c r="J38" s="274" t="s">
        <v>383</v>
      </c>
      <c r="K38" s="417">
        <f>+Q36+1</f>
        <v>16</v>
      </c>
      <c r="L38" s="416">
        <f>+K38+1</f>
        <v>17</v>
      </c>
      <c r="M38" s="416">
        <f t="shared" ref="M38:P39" si="30">(L38+1)</f>
        <v>18</v>
      </c>
      <c r="N38" s="416">
        <f t="shared" si="30"/>
        <v>19</v>
      </c>
      <c r="O38" s="416">
        <f t="shared" si="30"/>
        <v>20</v>
      </c>
      <c r="P38" s="416">
        <f t="shared" si="30"/>
        <v>21</v>
      </c>
      <c r="Q38" s="418">
        <f>+P38+1</f>
        <v>22</v>
      </c>
      <c r="R38" s="414">
        <v>1</v>
      </c>
      <c r="S38" s="274" t="s">
        <v>383</v>
      </c>
      <c r="T38" s="417">
        <f>+Z36+1</f>
        <v>15</v>
      </c>
      <c r="U38" s="443">
        <f>+T38+1</f>
        <v>16</v>
      </c>
      <c r="V38" s="443">
        <f t="shared" ref="V38:Y41" si="31">(U38+1)</f>
        <v>17</v>
      </c>
      <c r="W38" s="443">
        <f t="shared" si="31"/>
        <v>18</v>
      </c>
      <c r="X38" s="443">
        <f t="shared" si="31"/>
        <v>19</v>
      </c>
      <c r="Y38" s="443">
        <f t="shared" si="31"/>
        <v>20</v>
      </c>
      <c r="Z38" s="142">
        <f>+Y38+1</f>
        <v>21</v>
      </c>
      <c r="AA38" s="51">
        <v>1</v>
      </c>
    </row>
    <row r="39" spans="1:27" ht="13.5" thickBot="1">
      <c r="A39" s="143">
        <v>2018</v>
      </c>
      <c r="B39" s="109">
        <f>+H38+1</f>
        <v>24</v>
      </c>
      <c r="C39" s="272">
        <f>+B39+1</f>
        <v>25</v>
      </c>
      <c r="D39" s="144">
        <f t="shared" si="29"/>
        <v>26</v>
      </c>
      <c r="E39" s="144">
        <f t="shared" si="29"/>
        <v>27</v>
      </c>
      <c r="F39" s="144">
        <f t="shared" si="29"/>
        <v>28</v>
      </c>
      <c r="G39" s="57">
        <f t="shared" si="29"/>
        <v>29</v>
      </c>
      <c r="H39" s="273">
        <f>+G39+1</f>
        <v>30</v>
      </c>
      <c r="I39" s="48"/>
      <c r="J39" s="274">
        <v>2019</v>
      </c>
      <c r="K39" s="109">
        <f>+Q38+1</f>
        <v>23</v>
      </c>
      <c r="L39" s="272">
        <f>+K39+1</f>
        <v>24</v>
      </c>
      <c r="M39" s="272">
        <f t="shared" si="30"/>
        <v>25</v>
      </c>
      <c r="N39" s="144">
        <f t="shared" si="30"/>
        <v>26</v>
      </c>
      <c r="O39" s="144">
        <f t="shared" si="30"/>
        <v>27</v>
      </c>
      <c r="P39" s="144">
        <f t="shared" si="30"/>
        <v>28</v>
      </c>
      <c r="Q39" s="273">
        <f>+P39+1</f>
        <v>29</v>
      </c>
      <c r="R39" s="414"/>
      <c r="S39" s="274">
        <v>2020</v>
      </c>
      <c r="T39" s="447">
        <f>+Z38+1</f>
        <v>22</v>
      </c>
      <c r="U39" s="144">
        <f>+T39+1</f>
        <v>23</v>
      </c>
      <c r="V39" s="272">
        <f t="shared" si="31"/>
        <v>24</v>
      </c>
      <c r="W39" s="272">
        <f t="shared" si="31"/>
        <v>25</v>
      </c>
      <c r="X39" s="144">
        <f t="shared" si="31"/>
        <v>26</v>
      </c>
      <c r="Y39" s="144">
        <f t="shared" si="31"/>
        <v>27</v>
      </c>
      <c r="Z39" s="445">
        <f>+Y39+1</f>
        <v>28</v>
      </c>
      <c r="AA39" s="51"/>
    </row>
    <row r="40" spans="1:27" ht="13.5" thickBot="1">
      <c r="A40" s="52"/>
      <c r="B40" s="50"/>
      <c r="C40" s="50"/>
      <c r="D40" s="50"/>
      <c r="E40" s="50"/>
      <c r="F40" s="50"/>
      <c r="G40" s="50"/>
      <c r="H40" s="50"/>
      <c r="I40" s="48"/>
      <c r="J40" s="50"/>
      <c r="K40" s="50"/>
      <c r="L40" s="50"/>
      <c r="M40" s="50"/>
      <c r="N40" s="50"/>
      <c r="O40" s="50"/>
      <c r="P40" s="50"/>
      <c r="Q40" s="50"/>
      <c r="R40" s="414"/>
      <c r="S40" s="50"/>
      <c r="T40" s="50"/>
      <c r="U40" s="50"/>
      <c r="V40" s="50"/>
      <c r="W40" s="50"/>
      <c r="X40" s="50"/>
      <c r="Y40" s="50"/>
      <c r="Z40" s="50"/>
      <c r="AA40" s="51"/>
    </row>
    <row r="41" spans="1:27" ht="13.5" thickBot="1">
      <c r="A41" s="140" t="s">
        <v>389</v>
      </c>
      <c r="B41" s="417">
        <f>+H39+1</f>
        <v>31</v>
      </c>
      <c r="C41" s="272">
        <v>1</v>
      </c>
      <c r="D41" s="416">
        <f>+C41+1</f>
        <v>2</v>
      </c>
      <c r="E41" s="416">
        <f>+D41+1</f>
        <v>3</v>
      </c>
      <c r="F41" s="420">
        <f t="shared" ref="F41:G41" si="32">(E41+1)</f>
        <v>4</v>
      </c>
      <c r="G41" s="420">
        <f t="shared" si="32"/>
        <v>5</v>
      </c>
      <c r="H41" s="418">
        <f>(G41+1)</f>
        <v>6</v>
      </c>
      <c r="I41" s="48">
        <v>2</v>
      </c>
      <c r="J41" s="141" t="s">
        <v>389</v>
      </c>
      <c r="K41" s="417">
        <f>+Q39+1</f>
        <v>30</v>
      </c>
      <c r="L41" s="272">
        <v>31</v>
      </c>
      <c r="M41" s="272">
        <v>1</v>
      </c>
      <c r="N41" s="416">
        <f>+M41+1</f>
        <v>2</v>
      </c>
      <c r="O41" s="420">
        <f t="shared" ref="O41:P41" si="33">(N41+1)</f>
        <v>3</v>
      </c>
      <c r="P41" s="420">
        <f t="shared" si="33"/>
        <v>4</v>
      </c>
      <c r="Q41" s="418">
        <f>(P41+1)</f>
        <v>5</v>
      </c>
      <c r="R41" s="414">
        <v>2</v>
      </c>
      <c r="S41" s="141" t="s">
        <v>389</v>
      </c>
      <c r="T41" s="417">
        <f>+Z39+1</f>
        <v>29</v>
      </c>
      <c r="U41" s="144">
        <v>30</v>
      </c>
      <c r="V41" s="272">
        <v>31</v>
      </c>
      <c r="W41" s="272">
        <v>1</v>
      </c>
      <c r="X41" s="444">
        <f t="shared" si="31"/>
        <v>2</v>
      </c>
      <c r="Y41" s="444">
        <f t="shared" si="31"/>
        <v>3</v>
      </c>
      <c r="Z41" s="428">
        <f>(Y41+1)</f>
        <v>4</v>
      </c>
      <c r="AA41" s="51">
        <v>2</v>
      </c>
    </row>
    <row r="42" spans="1:27" ht="13.5" thickBot="1">
      <c r="A42" s="140"/>
      <c r="B42" s="145">
        <v>7</v>
      </c>
      <c r="C42" s="56">
        <f>(B42+1)</f>
        <v>8</v>
      </c>
      <c r="D42" s="56">
        <v>9</v>
      </c>
      <c r="E42" s="56">
        <v>10</v>
      </c>
      <c r="F42" s="151">
        <v>11</v>
      </c>
      <c r="G42" s="151">
        <v>12</v>
      </c>
      <c r="H42" s="110">
        <v>13</v>
      </c>
      <c r="I42" s="48"/>
      <c r="J42" s="141"/>
      <c r="K42" s="145">
        <v>6</v>
      </c>
      <c r="L42" s="56">
        <v>7</v>
      </c>
      <c r="M42" s="56">
        <v>8</v>
      </c>
      <c r="N42" s="56">
        <v>9</v>
      </c>
      <c r="O42" s="151">
        <v>10</v>
      </c>
      <c r="P42" s="151">
        <v>11</v>
      </c>
      <c r="Q42" s="110">
        <v>12</v>
      </c>
      <c r="R42" s="414"/>
      <c r="S42" s="141"/>
      <c r="T42" s="448">
        <v>5</v>
      </c>
      <c r="U42" s="449">
        <v>6</v>
      </c>
      <c r="V42" s="449">
        <v>7</v>
      </c>
      <c r="W42" s="449">
        <v>8</v>
      </c>
      <c r="X42" s="450">
        <v>9</v>
      </c>
      <c r="Y42" s="450">
        <v>10</v>
      </c>
      <c r="Z42" s="451">
        <v>11</v>
      </c>
      <c r="AA42" s="51"/>
    </row>
    <row r="43" spans="1:27" ht="13.5" thickBot="1">
      <c r="A43" s="52"/>
      <c r="B43" s="50"/>
      <c r="C43" s="50"/>
      <c r="D43" s="50"/>
      <c r="E43" s="50"/>
      <c r="F43" s="50"/>
      <c r="G43" s="50"/>
      <c r="H43" s="50"/>
      <c r="I43" s="48"/>
      <c r="J43" s="50"/>
      <c r="K43" s="50"/>
      <c r="L43" s="50"/>
      <c r="M43" s="50"/>
      <c r="N43" s="50"/>
      <c r="O43" s="50"/>
      <c r="P43" s="50"/>
      <c r="Q43" s="50"/>
      <c r="R43" s="414"/>
      <c r="S43" s="50"/>
      <c r="T43" s="50"/>
      <c r="U43" s="50"/>
      <c r="V43" s="50"/>
      <c r="W43" s="50"/>
      <c r="X43" s="50"/>
      <c r="Y43" s="50"/>
      <c r="Z43" s="50"/>
      <c r="AA43" s="51"/>
    </row>
    <row r="44" spans="1:27" ht="13.5" thickBot="1">
      <c r="A44" s="52" t="s">
        <v>383</v>
      </c>
      <c r="B44" s="417">
        <v>14</v>
      </c>
      <c r="C44" s="272">
        <f>+B44+1</f>
        <v>15</v>
      </c>
      <c r="D44" s="416">
        <f t="shared" ref="D44:G45" si="34">(C44+1)</f>
        <v>16</v>
      </c>
      <c r="E44" s="416">
        <f t="shared" si="34"/>
        <v>17</v>
      </c>
      <c r="F44" s="416">
        <f t="shared" si="34"/>
        <v>18</v>
      </c>
      <c r="G44" s="416">
        <f t="shared" si="34"/>
        <v>19</v>
      </c>
      <c r="H44" s="418">
        <f>+G44+1</f>
        <v>20</v>
      </c>
      <c r="I44" s="48">
        <v>3</v>
      </c>
      <c r="J44" s="50" t="s">
        <v>383</v>
      </c>
      <c r="K44" s="417">
        <v>13</v>
      </c>
      <c r="L44" s="422">
        <f>+K44+1</f>
        <v>14</v>
      </c>
      <c r="M44" s="416">
        <f t="shared" ref="M44:P45" si="35">(L44+1)</f>
        <v>15</v>
      </c>
      <c r="N44" s="416">
        <f t="shared" si="35"/>
        <v>16</v>
      </c>
      <c r="O44" s="416">
        <f t="shared" si="35"/>
        <v>17</v>
      </c>
      <c r="P44" s="416">
        <f t="shared" si="35"/>
        <v>18</v>
      </c>
      <c r="Q44" s="418">
        <f>+P44+1</f>
        <v>19</v>
      </c>
      <c r="R44" s="414">
        <v>3</v>
      </c>
      <c r="S44" s="50" t="s">
        <v>383</v>
      </c>
      <c r="T44" s="145">
        <v>12</v>
      </c>
      <c r="U44" s="422">
        <f>+T44+1</f>
        <v>13</v>
      </c>
      <c r="V44" s="443">
        <f t="shared" ref="V44:Y45" si="36">(U44+1)</f>
        <v>14</v>
      </c>
      <c r="W44" s="443">
        <f t="shared" si="36"/>
        <v>15</v>
      </c>
      <c r="X44" s="443">
        <f t="shared" si="36"/>
        <v>16</v>
      </c>
      <c r="Y44" s="443">
        <f t="shared" si="36"/>
        <v>17</v>
      </c>
      <c r="Z44" s="428">
        <f>+Y44+1</f>
        <v>18</v>
      </c>
      <c r="AA44" s="51">
        <v>3</v>
      </c>
    </row>
    <row r="45" spans="1:27" ht="13.5" thickBot="1">
      <c r="A45" s="52" t="s">
        <v>383</v>
      </c>
      <c r="B45" s="275">
        <f>+H44+1</f>
        <v>21</v>
      </c>
      <c r="C45" s="56">
        <f>+B45+1</f>
        <v>22</v>
      </c>
      <c r="D45" s="56">
        <f t="shared" si="34"/>
        <v>23</v>
      </c>
      <c r="E45" s="56">
        <f t="shared" si="34"/>
        <v>24</v>
      </c>
      <c r="F45" s="56">
        <v>25</v>
      </c>
      <c r="G45" s="56">
        <v>26</v>
      </c>
      <c r="H45" s="110">
        <v>27</v>
      </c>
      <c r="I45" s="48"/>
      <c r="J45" s="50" t="s">
        <v>383</v>
      </c>
      <c r="K45" s="275">
        <f>+Q44+1</f>
        <v>20</v>
      </c>
      <c r="L45" s="272">
        <f>+K45+1</f>
        <v>21</v>
      </c>
      <c r="M45" s="56">
        <f t="shared" si="35"/>
        <v>22</v>
      </c>
      <c r="N45" s="56">
        <f t="shared" si="35"/>
        <v>23</v>
      </c>
      <c r="O45" s="56">
        <v>24</v>
      </c>
      <c r="P45" s="56">
        <v>25</v>
      </c>
      <c r="Q45" s="110">
        <v>26</v>
      </c>
      <c r="R45" s="414"/>
      <c r="S45" s="50" t="s">
        <v>383</v>
      </c>
      <c r="T45" s="448">
        <f>+Z44+1</f>
        <v>19</v>
      </c>
      <c r="U45" s="272">
        <f>+T45+1</f>
        <v>20</v>
      </c>
      <c r="V45" s="449">
        <f t="shared" si="36"/>
        <v>21</v>
      </c>
      <c r="W45" s="449">
        <f t="shared" si="36"/>
        <v>22</v>
      </c>
      <c r="X45" s="449">
        <v>23</v>
      </c>
      <c r="Y45" s="449">
        <v>24</v>
      </c>
      <c r="Z45" s="451">
        <v>25</v>
      </c>
      <c r="AA45" s="51"/>
    </row>
    <row r="46" spans="1:27">
      <c r="A46" s="52"/>
      <c r="B46" s="50"/>
      <c r="C46" s="50"/>
      <c r="D46" s="50"/>
      <c r="E46" s="50"/>
      <c r="F46" s="50"/>
      <c r="G46" s="50"/>
      <c r="H46" s="50"/>
      <c r="I46" s="48"/>
      <c r="J46" s="50"/>
      <c r="K46" s="50"/>
      <c r="L46" s="50"/>
      <c r="M46" s="50"/>
      <c r="N46" s="50"/>
      <c r="O46" s="50"/>
      <c r="P46" s="50"/>
      <c r="Q46" s="50"/>
      <c r="R46" s="414"/>
      <c r="S46" s="50"/>
      <c r="T46" s="50"/>
      <c r="U46" s="50"/>
      <c r="V46" s="50"/>
      <c r="W46" s="50"/>
      <c r="X46" s="50"/>
      <c r="Y46" s="50"/>
      <c r="Z46" s="50"/>
      <c r="AA46" s="51"/>
    </row>
    <row r="47" spans="1:27">
      <c r="A47" s="140" t="s">
        <v>390</v>
      </c>
      <c r="B47" s="411">
        <v>28</v>
      </c>
      <c r="C47" s="420">
        <v>29</v>
      </c>
      <c r="D47" s="412">
        <f>(C47+1)</f>
        <v>30</v>
      </c>
      <c r="E47" s="412">
        <f>(D47+1)</f>
        <v>31</v>
      </c>
      <c r="F47" s="412">
        <v>1</v>
      </c>
      <c r="G47" s="412">
        <f>(F47+1)</f>
        <v>2</v>
      </c>
      <c r="H47" s="418">
        <f>(G47+1)</f>
        <v>3</v>
      </c>
      <c r="I47" s="48">
        <v>4</v>
      </c>
      <c r="J47" s="141" t="s">
        <v>390</v>
      </c>
      <c r="K47" s="411">
        <v>27</v>
      </c>
      <c r="L47" s="420">
        <v>28</v>
      </c>
      <c r="M47" s="412">
        <f>(L47+1)</f>
        <v>29</v>
      </c>
      <c r="N47" s="412">
        <f>(M47+1)</f>
        <v>30</v>
      </c>
      <c r="O47" s="412">
        <v>31</v>
      </c>
      <c r="P47" s="412">
        <v>1</v>
      </c>
      <c r="Q47" s="418">
        <f>(P47+1)</f>
        <v>2</v>
      </c>
      <c r="R47" s="414">
        <v>4</v>
      </c>
      <c r="S47" s="141" t="s">
        <v>390</v>
      </c>
      <c r="T47" s="429">
        <v>26</v>
      </c>
      <c r="U47" s="444">
        <v>27</v>
      </c>
      <c r="V47" s="430">
        <f>(U47+1)</f>
        <v>28</v>
      </c>
      <c r="W47" s="430">
        <f>(V47+1)</f>
        <v>29</v>
      </c>
      <c r="X47" s="430">
        <v>30</v>
      </c>
      <c r="Y47" s="430">
        <v>31</v>
      </c>
      <c r="Z47" s="428">
        <v>1</v>
      </c>
      <c r="AA47" s="51">
        <v>4</v>
      </c>
    </row>
    <row r="48" spans="1:27">
      <c r="A48" s="52"/>
      <c r="B48" s="53">
        <f>(H47+1)</f>
        <v>4</v>
      </c>
      <c r="C48" s="54">
        <f>(B48+1)</f>
        <v>5</v>
      </c>
      <c r="D48" s="54">
        <f>(C48+1)</f>
        <v>6</v>
      </c>
      <c r="E48" s="54">
        <f>(D48+1)</f>
        <v>7</v>
      </c>
      <c r="F48" s="54">
        <f>(E48+1)</f>
        <v>8</v>
      </c>
      <c r="G48" s="54">
        <v>9</v>
      </c>
      <c r="H48" s="55">
        <v>10</v>
      </c>
      <c r="I48" s="48"/>
      <c r="J48" s="50"/>
      <c r="K48" s="53">
        <f>(Q47+1)</f>
        <v>3</v>
      </c>
      <c r="L48" s="54">
        <f>(K48+1)</f>
        <v>4</v>
      </c>
      <c r="M48" s="54">
        <f>(L48+1)</f>
        <v>5</v>
      </c>
      <c r="N48" s="54">
        <f>(M48+1)</f>
        <v>6</v>
      </c>
      <c r="O48" s="54">
        <f>(N48+1)</f>
        <v>7</v>
      </c>
      <c r="P48" s="54">
        <v>8</v>
      </c>
      <c r="Q48" s="55">
        <v>9</v>
      </c>
      <c r="R48" s="414"/>
      <c r="S48" s="50"/>
      <c r="T48" s="452">
        <f>(Z47+1)</f>
        <v>2</v>
      </c>
      <c r="U48" s="453">
        <f>(T48+1)</f>
        <v>3</v>
      </c>
      <c r="V48" s="453">
        <f>(U48+1)</f>
        <v>4</v>
      </c>
      <c r="W48" s="453">
        <f>(V48+1)</f>
        <v>5</v>
      </c>
      <c r="X48" s="453">
        <f>(W48+1)</f>
        <v>6</v>
      </c>
      <c r="Y48" s="453">
        <v>7</v>
      </c>
      <c r="Z48" s="454">
        <v>8</v>
      </c>
      <c r="AA48" s="51"/>
    </row>
    <row r="49" spans="1:27">
      <c r="A49" s="52"/>
      <c r="B49" s="50"/>
      <c r="C49" s="50"/>
      <c r="D49" s="50"/>
      <c r="E49" s="50"/>
      <c r="F49" s="50"/>
      <c r="G49" s="50"/>
      <c r="H49" s="50"/>
      <c r="I49" s="48"/>
      <c r="J49" s="50"/>
      <c r="K49" s="50"/>
      <c r="L49" s="50"/>
      <c r="M49" s="50"/>
      <c r="N49" s="50"/>
      <c r="O49" s="50"/>
      <c r="P49" s="50"/>
      <c r="Q49" s="50"/>
      <c r="R49" s="414"/>
      <c r="S49" s="50"/>
      <c r="T49" s="50"/>
      <c r="U49" s="50"/>
      <c r="V49" s="50"/>
      <c r="W49" s="50"/>
      <c r="X49" s="50"/>
      <c r="Y49" s="50"/>
      <c r="Z49" s="50"/>
      <c r="AA49" s="51"/>
    </row>
    <row r="50" spans="1:27" ht="13.5" thickBot="1">
      <c r="A50" s="140"/>
      <c r="B50" s="417">
        <v>11</v>
      </c>
      <c r="C50" s="416">
        <v>12</v>
      </c>
      <c r="D50" s="416">
        <v>13</v>
      </c>
      <c r="E50" s="416">
        <v>14</v>
      </c>
      <c r="F50" s="416">
        <v>15</v>
      </c>
      <c r="G50" s="416">
        <f t="shared" ref="G50:H51" si="37">(F50+1)</f>
        <v>16</v>
      </c>
      <c r="H50" s="418">
        <f>+G50+1</f>
        <v>17</v>
      </c>
      <c r="I50" s="48">
        <v>5</v>
      </c>
      <c r="J50" s="141"/>
      <c r="K50" s="417">
        <v>10</v>
      </c>
      <c r="L50" s="416">
        <v>11</v>
      </c>
      <c r="M50" s="416">
        <v>12</v>
      </c>
      <c r="N50" s="416">
        <v>13</v>
      </c>
      <c r="O50" s="416">
        <v>14</v>
      </c>
      <c r="P50" s="416">
        <v>15</v>
      </c>
      <c r="Q50" s="418">
        <f>+P50+1</f>
        <v>16</v>
      </c>
      <c r="R50" s="414">
        <v>5</v>
      </c>
      <c r="S50" s="141"/>
      <c r="T50" s="417">
        <v>9</v>
      </c>
      <c r="U50" s="443">
        <v>10</v>
      </c>
      <c r="V50" s="443">
        <v>11</v>
      </c>
      <c r="W50" s="443">
        <v>12</v>
      </c>
      <c r="X50" s="443">
        <v>13</v>
      </c>
      <c r="Y50" s="443">
        <v>14</v>
      </c>
      <c r="Z50" s="428">
        <f>+Y50+1</f>
        <v>15</v>
      </c>
      <c r="AA50" s="51">
        <v>5</v>
      </c>
    </row>
    <row r="51" spans="1:27" ht="13.5" thickBot="1">
      <c r="A51" s="52"/>
      <c r="B51" s="109">
        <f>+H50+1</f>
        <v>18</v>
      </c>
      <c r="C51" s="226">
        <f>(B51+1)</f>
        <v>19</v>
      </c>
      <c r="D51" s="56">
        <f t="shared" ref="D51:F51" si="38">(C51+1)</f>
        <v>20</v>
      </c>
      <c r="E51" s="56">
        <f t="shared" si="38"/>
        <v>21</v>
      </c>
      <c r="F51" s="56">
        <f t="shared" si="38"/>
        <v>22</v>
      </c>
      <c r="G51" s="56">
        <f t="shared" si="37"/>
        <v>23</v>
      </c>
      <c r="H51" s="55">
        <f t="shared" si="37"/>
        <v>24</v>
      </c>
      <c r="I51" s="48"/>
      <c r="J51" s="50"/>
      <c r="K51" s="109">
        <f>+Q50+1</f>
        <v>17</v>
      </c>
      <c r="L51" s="226">
        <f>(K51+1)</f>
        <v>18</v>
      </c>
      <c r="M51" s="56">
        <f t="shared" ref="M51:Q51" si="39">(L51+1)</f>
        <v>19</v>
      </c>
      <c r="N51" s="56">
        <f t="shared" si="39"/>
        <v>20</v>
      </c>
      <c r="O51" s="56">
        <f t="shared" si="39"/>
        <v>21</v>
      </c>
      <c r="P51" s="56">
        <f t="shared" si="39"/>
        <v>22</v>
      </c>
      <c r="Q51" s="55">
        <f t="shared" si="39"/>
        <v>23</v>
      </c>
      <c r="R51" s="414"/>
      <c r="S51" s="50"/>
      <c r="T51" s="447">
        <f>+Z50+1</f>
        <v>16</v>
      </c>
      <c r="U51" s="272">
        <f>(T51+1)</f>
        <v>17</v>
      </c>
      <c r="V51" s="449">
        <f t="shared" ref="V51:Z51" si="40">(U51+1)</f>
        <v>18</v>
      </c>
      <c r="W51" s="449">
        <f t="shared" si="40"/>
        <v>19</v>
      </c>
      <c r="X51" s="449">
        <f t="shared" si="40"/>
        <v>20</v>
      </c>
      <c r="Y51" s="449">
        <f t="shared" si="40"/>
        <v>21</v>
      </c>
      <c r="Z51" s="454">
        <f t="shared" si="40"/>
        <v>22</v>
      </c>
      <c r="AA51" s="51"/>
    </row>
    <row r="52" spans="1:27">
      <c r="A52" s="52"/>
      <c r="B52" s="50"/>
      <c r="C52" s="50"/>
      <c r="D52" s="50"/>
      <c r="E52" s="50"/>
      <c r="F52" s="50"/>
      <c r="G52" s="50"/>
      <c r="H52" s="50"/>
      <c r="I52" s="48"/>
      <c r="J52" s="50"/>
      <c r="K52" s="50"/>
      <c r="L52" s="50"/>
      <c r="M52" s="50"/>
      <c r="N52" s="50"/>
      <c r="O52" s="50"/>
      <c r="P52" s="50"/>
      <c r="Q52" s="50"/>
      <c r="R52" s="414"/>
      <c r="S52" s="50"/>
      <c r="T52" s="50"/>
      <c r="U52" s="50"/>
      <c r="V52" s="50"/>
      <c r="W52" s="50"/>
      <c r="X52" s="50"/>
      <c r="Y52" s="50"/>
      <c r="Z52" s="50"/>
      <c r="AA52" s="51"/>
    </row>
    <row r="53" spans="1:27">
      <c r="A53" s="140" t="s">
        <v>391</v>
      </c>
      <c r="B53" s="417">
        <f>+H51+1</f>
        <v>25</v>
      </c>
      <c r="C53" s="423">
        <f>+B53+1</f>
        <v>26</v>
      </c>
      <c r="D53" s="412">
        <f>(C53+1)</f>
        <v>27</v>
      </c>
      <c r="E53" s="412">
        <f>(D53+1)</f>
        <v>28</v>
      </c>
      <c r="F53" s="412">
        <v>1</v>
      </c>
      <c r="G53" s="412">
        <f>(F53+1)</f>
        <v>2</v>
      </c>
      <c r="H53" s="413">
        <f>+G53+1</f>
        <v>3</v>
      </c>
      <c r="I53" s="48">
        <v>6</v>
      </c>
      <c r="J53" s="141" t="s">
        <v>391</v>
      </c>
      <c r="K53" s="417">
        <f>+Q51+1</f>
        <v>24</v>
      </c>
      <c r="L53" s="423">
        <f>+K53+1</f>
        <v>25</v>
      </c>
      <c r="M53" s="412">
        <f>(L53+1)</f>
        <v>26</v>
      </c>
      <c r="N53" s="412">
        <f>(M53+1)</f>
        <v>27</v>
      </c>
      <c r="O53" s="412">
        <v>28</v>
      </c>
      <c r="P53" s="412">
        <v>1</v>
      </c>
      <c r="Q53" s="413">
        <f>+P53+1</f>
        <v>2</v>
      </c>
      <c r="R53" s="414">
        <v>6</v>
      </c>
      <c r="S53" s="141" t="s">
        <v>391</v>
      </c>
      <c r="T53" s="424">
        <v>23</v>
      </c>
      <c r="U53" s="455">
        <f>+T53+1</f>
        <v>24</v>
      </c>
      <c r="V53" s="430">
        <f>(U53+1)</f>
        <v>25</v>
      </c>
      <c r="W53" s="430">
        <f>(V53+1)</f>
        <v>26</v>
      </c>
      <c r="X53" s="430">
        <v>27</v>
      </c>
      <c r="Y53" s="430">
        <v>28</v>
      </c>
      <c r="Z53" s="431">
        <f>+Y53+1</f>
        <v>29</v>
      </c>
      <c r="AA53" s="51">
        <v>6</v>
      </c>
    </row>
    <row r="54" spans="1:27">
      <c r="A54" s="52"/>
      <c r="B54" s="53">
        <f>(H53+1)</f>
        <v>4</v>
      </c>
      <c r="C54" s="54">
        <f>(B54+1)</f>
        <v>5</v>
      </c>
      <c r="D54" s="54">
        <f>(C54+1)</f>
        <v>6</v>
      </c>
      <c r="E54" s="54">
        <f>(D54+1)</f>
        <v>7</v>
      </c>
      <c r="F54" s="54">
        <f>(E54+1)</f>
        <v>8</v>
      </c>
      <c r="G54" s="54">
        <v>9</v>
      </c>
      <c r="H54" s="55">
        <v>10</v>
      </c>
      <c r="I54" s="48"/>
      <c r="J54" s="50"/>
      <c r="K54" s="53">
        <f>(Q53+1)</f>
        <v>3</v>
      </c>
      <c r="L54" s="54">
        <f>(K54+1)</f>
        <v>4</v>
      </c>
      <c r="M54" s="54">
        <f>(L54+1)</f>
        <v>5</v>
      </c>
      <c r="N54" s="54">
        <f>(M54+1)</f>
        <v>6</v>
      </c>
      <c r="O54" s="54">
        <f>(N54+1)</f>
        <v>7</v>
      </c>
      <c r="P54" s="54">
        <v>8</v>
      </c>
      <c r="Q54" s="55">
        <v>9</v>
      </c>
      <c r="R54" s="414"/>
      <c r="S54" s="50"/>
      <c r="T54" s="452">
        <v>1</v>
      </c>
      <c r="U54" s="453">
        <f>(T54+1)</f>
        <v>2</v>
      </c>
      <c r="V54" s="453">
        <f>(U54+1)</f>
        <v>3</v>
      </c>
      <c r="W54" s="453">
        <f>(V54+1)</f>
        <v>4</v>
      </c>
      <c r="X54" s="453">
        <f>(W54+1)</f>
        <v>5</v>
      </c>
      <c r="Y54" s="453">
        <v>6</v>
      </c>
      <c r="Z54" s="454">
        <v>7</v>
      </c>
      <c r="AA54" s="51"/>
    </row>
    <row r="55" spans="1:27">
      <c r="A55" s="52"/>
      <c r="B55" s="50"/>
      <c r="C55" s="50"/>
      <c r="D55" s="50"/>
      <c r="E55" s="50"/>
      <c r="F55" s="50"/>
      <c r="G55" s="50"/>
      <c r="H55" s="50"/>
      <c r="I55" s="48"/>
      <c r="J55" s="50"/>
      <c r="K55" s="50"/>
      <c r="L55" s="50"/>
      <c r="M55" s="50"/>
      <c r="N55" s="50"/>
      <c r="O55" s="50"/>
      <c r="P55" s="50"/>
      <c r="Q55" s="50"/>
      <c r="R55" s="414"/>
      <c r="S55" s="50"/>
      <c r="T55" s="50"/>
      <c r="U55" s="50"/>
      <c r="V55" s="50"/>
      <c r="W55" s="50"/>
      <c r="X55" s="50"/>
      <c r="Y55" s="50"/>
      <c r="Z55" s="50"/>
      <c r="AA55" s="51"/>
    </row>
    <row r="56" spans="1:27">
      <c r="A56" s="140"/>
      <c r="B56" s="411">
        <v>11</v>
      </c>
      <c r="C56" s="412">
        <v>12</v>
      </c>
      <c r="D56" s="412">
        <v>13</v>
      </c>
      <c r="E56" s="412">
        <v>14</v>
      </c>
      <c r="F56" s="412">
        <f t="shared" ref="F56:G57" si="41">(E56+1)</f>
        <v>15</v>
      </c>
      <c r="G56" s="412">
        <f t="shared" si="41"/>
        <v>16</v>
      </c>
      <c r="H56" s="413">
        <f>+G56+1</f>
        <v>17</v>
      </c>
      <c r="I56" s="48">
        <v>7</v>
      </c>
      <c r="J56" s="141"/>
      <c r="K56" s="411">
        <v>10</v>
      </c>
      <c r="L56" s="412">
        <v>11</v>
      </c>
      <c r="M56" s="412">
        <v>12</v>
      </c>
      <c r="N56" s="412">
        <v>13</v>
      </c>
      <c r="O56" s="412">
        <v>14</v>
      </c>
      <c r="P56" s="412">
        <f t="shared" ref="P56:P57" si="42">(O56+1)</f>
        <v>15</v>
      </c>
      <c r="Q56" s="413">
        <f>+P56+1</f>
        <v>16</v>
      </c>
      <c r="R56" s="414">
        <v>7</v>
      </c>
      <c r="S56" s="141"/>
      <c r="T56" s="429">
        <v>8</v>
      </c>
      <c r="U56" s="430">
        <v>9</v>
      </c>
      <c r="V56" s="430">
        <v>10</v>
      </c>
      <c r="W56" s="430">
        <v>11</v>
      </c>
      <c r="X56" s="430">
        <v>12</v>
      </c>
      <c r="Y56" s="430">
        <v>13</v>
      </c>
      <c r="Z56" s="431">
        <f>+Y56+1</f>
        <v>14</v>
      </c>
      <c r="AA56" s="51">
        <v>7</v>
      </c>
    </row>
    <row r="57" spans="1:27">
      <c r="A57" s="52"/>
      <c r="B57" s="53">
        <f>+H56+1</f>
        <v>18</v>
      </c>
      <c r="C57" s="54">
        <f>+B57+1</f>
        <v>19</v>
      </c>
      <c r="D57" s="54">
        <f t="shared" ref="D57:E57" si="43">(C57+1)</f>
        <v>20</v>
      </c>
      <c r="E57" s="54">
        <f t="shared" si="43"/>
        <v>21</v>
      </c>
      <c r="F57" s="54">
        <f t="shared" si="41"/>
        <v>22</v>
      </c>
      <c r="G57" s="54">
        <f t="shared" si="41"/>
        <v>23</v>
      </c>
      <c r="H57" s="55">
        <f>+G57+1</f>
        <v>24</v>
      </c>
      <c r="I57" s="48"/>
      <c r="J57" s="50"/>
      <c r="K57" s="53">
        <f>+Q56+1</f>
        <v>17</v>
      </c>
      <c r="L57" s="54">
        <f>+K57+1</f>
        <v>18</v>
      </c>
      <c r="M57" s="54">
        <f t="shared" ref="M57:O57" si="44">(L57+1)</f>
        <v>19</v>
      </c>
      <c r="N57" s="54">
        <f t="shared" si="44"/>
        <v>20</v>
      </c>
      <c r="O57" s="54">
        <f t="shared" si="44"/>
        <v>21</v>
      </c>
      <c r="P57" s="54">
        <f t="shared" si="42"/>
        <v>22</v>
      </c>
      <c r="Q57" s="55">
        <f>+P57+1</f>
        <v>23</v>
      </c>
      <c r="R57" s="414"/>
      <c r="S57" s="50"/>
      <c r="T57" s="452">
        <f>+Z56+1</f>
        <v>15</v>
      </c>
      <c r="U57" s="453">
        <f>+T57+1</f>
        <v>16</v>
      </c>
      <c r="V57" s="453">
        <f t="shared" ref="V57:Y57" si="45">(U57+1)</f>
        <v>17</v>
      </c>
      <c r="W57" s="453">
        <f t="shared" si="45"/>
        <v>18</v>
      </c>
      <c r="X57" s="453">
        <f t="shared" si="45"/>
        <v>19</v>
      </c>
      <c r="Y57" s="453">
        <f t="shared" si="45"/>
        <v>20</v>
      </c>
      <c r="Z57" s="454">
        <f>+Y57+1</f>
        <v>21</v>
      </c>
      <c r="AA57" s="51"/>
    </row>
    <row r="58" spans="1:27">
      <c r="A58" s="52"/>
      <c r="B58" s="50"/>
      <c r="C58" s="50"/>
      <c r="D58" s="50"/>
      <c r="E58" s="50"/>
      <c r="F58" s="50"/>
      <c r="G58" s="50"/>
      <c r="H58" s="50"/>
      <c r="I58" s="48"/>
      <c r="J58" s="50"/>
      <c r="K58" s="50"/>
      <c r="L58" s="50"/>
      <c r="M58" s="50"/>
      <c r="N58" s="50"/>
      <c r="O58" s="50"/>
      <c r="P58" s="50"/>
      <c r="Q58" s="50"/>
      <c r="R58" s="414"/>
      <c r="S58" s="50"/>
      <c r="T58" s="50"/>
      <c r="U58" s="50"/>
      <c r="V58" s="50"/>
      <c r="W58" s="50"/>
      <c r="X58" s="50"/>
      <c r="Y58" s="50"/>
      <c r="Z58" s="50"/>
      <c r="AA58" s="51"/>
    </row>
    <row r="59" spans="1:27">
      <c r="A59" s="52"/>
      <c r="B59" s="411">
        <f>+H57+1</f>
        <v>25</v>
      </c>
      <c r="C59" s="412">
        <f t="shared" ref="C59:H60" si="46">+B59+1</f>
        <v>26</v>
      </c>
      <c r="D59" s="412">
        <f t="shared" si="46"/>
        <v>27</v>
      </c>
      <c r="E59" s="412">
        <f t="shared" si="46"/>
        <v>28</v>
      </c>
      <c r="F59" s="412">
        <f t="shared" si="46"/>
        <v>29</v>
      </c>
      <c r="G59" s="412">
        <f t="shared" si="46"/>
        <v>30</v>
      </c>
      <c r="H59" s="413">
        <f t="shared" si="46"/>
        <v>31</v>
      </c>
      <c r="I59" s="48">
        <v>8</v>
      </c>
      <c r="J59" s="50"/>
      <c r="K59" s="411">
        <f>+Q57+1</f>
        <v>24</v>
      </c>
      <c r="L59" s="412">
        <f t="shared" ref="L59:Q60" si="47">+K59+1</f>
        <v>25</v>
      </c>
      <c r="M59" s="412">
        <f t="shared" si="47"/>
        <v>26</v>
      </c>
      <c r="N59" s="412">
        <f t="shared" si="47"/>
        <v>27</v>
      </c>
      <c r="O59" s="412">
        <f t="shared" si="47"/>
        <v>28</v>
      </c>
      <c r="P59" s="412">
        <f t="shared" si="47"/>
        <v>29</v>
      </c>
      <c r="Q59" s="413">
        <f t="shared" si="47"/>
        <v>30</v>
      </c>
      <c r="R59" s="414">
        <v>8</v>
      </c>
      <c r="S59" s="50"/>
      <c r="T59" s="429">
        <f>+Z57+1</f>
        <v>22</v>
      </c>
      <c r="U59" s="430">
        <f t="shared" ref="U59:Z60" si="48">+T59+1</f>
        <v>23</v>
      </c>
      <c r="V59" s="430">
        <f t="shared" si="48"/>
        <v>24</v>
      </c>
      <c r="W59" s="430">
        <f t="shared" si="48"/>
        <v>25</v>
      </c>
      <c r="X59" s="430">
        <f t="shared" si="48"/>
        <v>26</v>
      </c>
      <c r="Y59" s="430">
        <f t="shared" si="48"/>
        <v>27</v>
      </c>
      <c r="Z59" s="431">
        <f t="shared" si="48"/>
        <v>28</v>
      </c>
      <c r="AA59" s="51">
        <v>8</v>
      </c>
    </row>
    <row r="60" spans="1:27">
      <c r="A60" s="140" t="s">
        <v>392</v>
      </c>
      <c r="B60" s="53">
        <v>1</v>
      </c>
      <c r="C60" s="54">
        <f t="shared" si="46"/>
        <v>2</v>
      </c>
      <c r="D60" s="54">
        <f t="shared" si="46"/>
        <v>3</v>
      </c>
      <c r="E60" s="54">
        <f t="shared" si="46"/>
        <v>4</v>
      </c>
      <c r="F60" s="54">
        <f t="shared" si="46"/>
        <v>5</v>
      </c>
      <c r="G60" s="54">
        <f t="shared" si="46"/>
        <v>6</v>
      </c>
      <c r="H60" s="55">
        <f t="shared" si="46"/>
        <v>7</v>
      </c>
      <c r="I60" s="48"/>
      <c r="J60" s="141" t="s">
        <v>392</v>
      </c>
      <c r="K60" s="53">
        <v>31</v>
      </c>
      <c r="L60" s="54">
        <v>1</v>
      </c>
      <c r="M60" s="54">
        <f t="shared" si="47"/>
        <v>2</v>
      </c>
      <c r="N60" s="54">
        <f t="shared" si="47"/>
        <v>3</v>
      </c>
      <c r="O60" s="54">
        <f t="shared" si="47"/>
        <v>4</v>
      </c>
      <c r="P60" s="54">
        <f t="shared" si="47"/>
        <v>5</v>
      </c>
      <c r="Q60" s="55">
        <f t="shared" si="47"/>
        <v>6</v>
      </c>
      <c r="R60" s="414"/>
      <c r="S60" s="141" t="s">
        <v>392</v>
      </c>
      <c r="T60" s="452">
        <v>29</v>
      </c>
      <c r="U60" s="453">
        <v>30</v>
      </c>
      <c r="V60" s="453">
        <v>31</v>
      </c>
      <c r="W60" s="453">
        <v>1</v>
      </c>
      <c r="X60" s="453">
        <f t="shared" si="48"/>
        <v>2</v>
      </c>
      <c r="Y60" s="453">
        <f t="shared" si="48"/>
        <v>3</v>
      </c>
      <c r="Z60" s="454">
        <f t="shared" si="48"/>
        <v>4</v>
      </c>
      <c r="AA60" s="51"/>
    </row>
    <row r="61" spans="1:27">
      <c r="A61" s="52"/>
      <c r="B61" s="50"/>
      <c r="C61" s="50"/>
      <c r="D61" s="50"/>
      <c r="E61" s="50"/>
      <c r="F61" s="50"/>
      <c r="G61" s="50"/>
      <c r="H61" s="50"/>
      <c r="I61" s="48"/>
      <c r="J61" s="50"/>
      <c r="K61" s="50"/>
      <c r="L61" s="50"/>
      <c r="M61" s="50"/>
      <c r="N61" s="50"/>
      <c r="O61" s="50"/>
      <c r="P61" s="50"/>
      <c r="Q61" s="50"/>
      <c r="R61" s="414"/>
      <c r="S61" s="50"/>
      <c r="T61" s="50"/>
      <c r="U61" s="50"/>
      <c r="V61" s="50"/>
      <c r="W61" s="50"/>
      <c r="X61" s="50"/>
      <c r="Y61" s="50"/>
      <c r="Z61" s="50"/>
      <c r="AA61" s="51"/>
    </row>
    <row r="62" spans="1:27">
      <c r="A62" s="52"/>
      <c r="B62" s="411">
        <v>8</v>
      </c>
      <c r="C62" s="412">
        <v>9</v>
      </c>
      <c r="D62" s="412">
        <v>10</v>
      </c>
      <c r="E62" s="412">
        <v>11</v>
      </c>
      <c r="F62" s="412">
        <v>12</v>
      </c>
      <c r="G62" s="412">
        <v>13</v>
      </c>
      <c r="H62" s="413">
        <v>14</v>
      </c>
      <c r="I62" s="48">
        <v>9</v>
      </c>
      <c r="J62" s="50"/>
      <c r="K62" s="411">
        <v>7</v>
      </c>
      <c r="L62" s="412">
        <v>8</v>
      </c>
      <c r="M62" s="412">
        <v>9</v>
      </c>
      <c r="N62" s="412">
        <v>10</v>
      </c>
      <c r="O62" s="412">
        <v>11</v>
      </c>
      <c r="P62" s="412">
        <v>12</v>
      </c>
      <c r="Q62" s="413">
        <v>13</v>
      </c>
      <c r="R62" s="414">
        <v>9</v>
      </c>
      <c r="S62" s="50"/>
      <c r="T62" s="429">
        <v>5</v>
      </c>
      <c r="U62" s="430">
        <v>6</v>
      </c>
      <c r="V62" s="430">
        <v>7</v>
      </c>
      <c r="W62" s="430">
        <v>8</v>
      </c>
      <c r="X62" s="430">
        <v>9</v>
      </c>
      <c r="Y62" s="430">
        <v>10</v>
      </c>
      <c r="Z62" s="431">
        <v>11</v>
      </c>
      <c r="AA62" s="51">
        <v>9</v>
      </c>
    </row>
    <row r="63" spans="1:27">
      <c r="A63" s="140"/>
      <c r="B63" s="53">
        <f>+H62+1</f>
        <v>15</v>
      </c>
      <c r="C63" s="54">
        <f>+B63+1</f>
        <v>16</v>
      </c>
      <c r="D63" s="54">
        <f t="shared" ref="D63:G63" si="49">(C63+1)</f>
        <v>17</v>
      </c>
      <c r="E63" s="54">
        <f t="shared" si="49"/>
        <v>18</v>
      </c>
      <c r="F63" s="54">
        <f t="shared" si="49"/>
        <v>19</v>
      </c>
      <c r="G63" s="54">
        <f t="shared" si="49"/>
        <v>20</v>
      </c>
      <c r="H63" s="55">
        <f>+G63+1</f>
        <v>21</v>
      </c>
      <c r="I63" s="48"/>
      <c r="J63" s="141"/>
      <c r="K63" s="53">
        <f>+Q62+1</f>
        <v>14</v>
      </c>
      <c r="L63" s="54">
        <f>+K63+1</f>
        <v>15</v>
      </c>
      <c r="M63" s="54">
        <f t="shared" ref="M63:P63" si="50">(L63+1)</f>
        <v>16</v>
      </c>
      <c r="N63" s="54">
        <f t="shared" si="50"/>
        <v>17</v>
      </c>
      <c r="O63" s="54">
        <f t="shared" si="50"/>
        <v>18</v>
      </c>
      <c r="P63" s="54">
        <f t="shared" si="50"/>
        <v>19</v>
      </c>
      <c r="Q63" s="55">
        <f>+P63+1</f>
        <v>20</v>
      </c>
      <c r="R63" s="414"/>
      <c r="S63" s="141"/>
      <c r="T63" s="452">
        <f>+Z62+1</f>
        <v>12</v>
      </c>
      <c r="U63" s="453">
        <f>+T63+1</f>
        <v>13</v>
      </c>
      <c r="V63" s="453">
        <f t="shared" ref="V63:Y65" si="51">(U63+1)</f>
        <v>14</v>
      </c>
      <c r="W63" s="453">
        <f t="shared" si="51"/>
        <v>15</v>
      </c>
      <c r="X63" s="453">
        <f t="shared" si="51"/>
        <v>16</v>
      </c>
      <c r="Y63" s="453">
        <f t="shared" si="51"/>
        <v>17</v>
      </c>
      <c r="Z63" s="454">
        <f>+Y63+1</f>
        <v>18</v>
      </c>
      <c r="AA63" s="51"/>
    </row>
    <row r="64" spans="1:27">
      <c r="A64" s="52"/>
      <c r="B64" s="50"/>
      <c r="C64" s="50"/>
      <c r="D64" s="50"/>
      <c r="E64" s="50"/>
      <c r="F64" s="50"/>
      <c r="G64" s="50"/>
      <c r="H64" s="50"/>
      <c r="I64" s="48"/>
      <c r="J64" s="50"/>
      <c r="K64" s="50"/>
      <c r="L64" s="50"/>
      <c r="M64" s="50"/>
      <c r="N64" s="50"/>
      <c r="O64" s="50"/>
      <c r="P64" s="50"/>
      <c r="Q64" s="50"/>
      <c r="R64" s="414"/>
      <c r="S64" s="50"/>
      <c r="T64" s="50"/>
      <c r="U64" s="50"/>
      <c r="V64" s="50"/>
      <c r="W64" s="50"/>
      <c r="X64" s="50"/>
      <c r="Y64" s="50"/>
      <c r="Z64" s="50"/>
      <c r="AA64" s="51"/>
    </row>
    <row r="65" spans="1:27">
      <c r="A65" s="52"/>
      <c r="B65" s="411">
        <f>+H63+1</f>
        <v>22</v>
      </c>
      <c r="C65" s="412">
        <f>+B65+1</f>
        <v>23</v>
      </c>
      <c r="D65" s="412">
        <f>+C65+1</f>
        <v>24</v>
      </c>
      <c r="E65" s="412">
        <f t="shared" ref="E65:H66" si="52">(D65+1)</f>
        <v>25</v>
      </c>
      <c r="F65" s="412">
        <f t="shared" si="52"/>
        <v>26</v>
      </c>
      <c r="G65" s="412">
        <f t="shared" si="52"/>
        <v>27</v>
      </c>
      <c r="H65" s="413">
        <f>+G65+1</f>
        <v>28</v>
      </c>
      <c r="I65" s="48">
        <v>10</v>
      </c>
      <c r="J65" s="50"/>
      <c r="K65" s="411">
        <f>+Q63+1</f>
        <v>21</v>
      </c>
      <c r="L65" s="412">
        <f>+K65+1</f>
        <v>22</v>
      </c>
      <c r="M65" s="412">
        <f>+L65+1</f>
        <v>23</v>
      </c>
      <c r="N65" s="412">
        <f t="shared" ref="N65:Q66" si="53">(M65+1)</f>
        <v>24</v>
      </c>
      <c r="O65" s="412">
        <f t="shared" si="53"/>
        <v>25</v>
      </c>
      <c r="P65" s="412">
        <f t="shared" si="53"/>
        <v>26</v>
      </c>
      <c r="Q65" s="413">
        <f>+P65+1</f>
        <v>27</v>
      </c>
      <c r="R65" s="414">
        <v>10</v>
      </c>
      <c r="S65" s="50"/>
      <c r="T65" s="429">
        <f>+Z63+1</f>
        <v>19</v>
      </c>
      <c r="U65" s="430">
        <f>+T65+1</f>
        <v>20</v>
      </c>
      <c r="V65" s="430">
        <f>+U65+1</f>
        <v>21</v>
      </c>
      <c r="W65" s="430">
        <f t="shared" si="51"/>
        <v>22</v>
      </c>
      <c r="X65" s="430">
        <f t="shared" si="51"/>
        <v>23</v>
      </c>
      <c r="Y65" s="430">
        <f t="shared" si="51"/>
        <v>24</v>
      </c>
      <c r="Z65" s="431">
        <f>+Y65+1</f>
        <v>25</v>
      </c>
      <c r="AA65" s="51">
        <v>10</v>
      </c>
    </row>
    <row r="66" spans="1:27">
      <c r="A66" s="140" t="s">
        <v>393</v>
      </c>
      <c r="B66" s="53">
        <v>29</v>
      </c>
      <c r="C66" s="54">
        <f t="shared" ref="C66" si="54">(B66+1)</f>
        <v>30</v>
      </c>
      <c r="D66" s="54">
        <v>1</v>
      </c>
      <c r="E66" s="54">
        <f t="shared" si="52"/>
        <v>2</v>
      </c>
      <c r="F66" s="54">
        <f t="shared" si="52"/>
        <v>3</v>
      </c>
      <c r="G66" s="54">
        <f t="shared" si="52"/>
        <v>4</v>
      </c>
      <c r="H66" s="55">
        <f t="shared" si="52"/>
        <v>5</v>
      </c>
      <c r="I66" s="48"/>
      <c r="J66" s="141" t="s">
        <v>393</v>
      </c>
      <c r="K66" s="53">
        <v>28</v>
      </c>
      <c r="L66" s="54">
        <f t="shared" ref="L66" si="55">(K66+1)</f>
        <v>29</v>
      </c>
      <c r="M66" s="54">
        <v>30</v>
      </c>
      <c r="N66" s="54">
        <v>1</v>
      </c>
      <c r="O66" s="54">
        <f t="shared" si="53"/>
        <v>2</v>
      </c>
      <c r="P66" s="54">
        <f t="shared" si="53"/>
        <v>3</v>
      </c>
      <c r="Q66" s="55">
        <f t="shared" si="53"/>
        <v>4</v>
      </c>
      <c r="R66" s="414"/>
      <c r="S66" s="141" t="s">
        <v>393</v>
      </c>
      <c r="T66" s="452">
        <v>26</v>
      </c>
      <c r="U66" s="453">
        <f t="shared" ref="U66:Z66" si="56">(T66+1)</f>
        <v>27</v>
      </c>
      <c r="V66" s="453">
        <v>28</v>
      </c>
      <c r="W66" s="453">
        <v>29</v>
      </c>
      <c r="X66" s="453">
        <f t="shared" si="56"/>
        <v>30</v>
      </c>
      <c r="Y66" s="453">
        <v>1</v>
      </c>
      <c r="Z66" s="454">
        <f t="shared" si="56"/>
        <v>2</v>
      </c>
      <c r="AA66" s="51"/>
    </row>
    <row r="67" spans="1:27" ht="13.5" thickBot="1">
      <c r="A67" s="52"/>
      <c r="B67" s="50"/>
      <c r="C67" s="50"/>
      <c r="D67" s="50"/>
      <c r="E67" s="50"/>
      <c r="F67" s="50"/>
      <c r="G67" s="50"/>
      <c r="H67" s="50"/>
      <c r="I67" s="48"/>
      <c r="J67" s="50"/>
      <c r="K67" s="50"/>
      <c r="L67" s="50"/>
      <c r="M67" s="50"/>
      <c r="N67" s="50"/>
      <c r="O67" s="50"/>
      <c r="P67" s="50"/>
      <c r="Q67" s="50"/>
      <c r="R67" s="414"/>
      <c r="S67" s="50"/>
      <c r="T67" s="50"/>
      <c r="U67" s="50"/>
      <c r="V67" s="50"/>
      <c r="W67" s="50"/>
      <c r="X67" s="50"/>
      <c r="Y67" s="50"/>
      <c r="Z67" s="50"/>
      <c r="AA67" s="51"/>
    </row>
    <row r="68" spans="1:27" ht="13.5" thickBot="1">
      <c r="A68" s="52"/>
      <c r="B68" s="411">
        <f>(H66+1)</f>
        <v>6</v>
      </c>
      <c r="C68" s="412">
        <f t="shared" ref="C68:H68" si="57">(B68+1)</f>
        <v>7</v>
      </c>
      <c r="D68" s="412">
        <f t="shared" si="57"/>
        <v>8</v>
      </c>
      <c r="E68" s="412">
        <f t="shared" si="57"/>
        <v>9</v>
      </c>
      <c r="F68" s="412">
        <f t="shared" si="57"/>
        <v>10</v>
      </c>
      <c r="G68" s="412">
        <f t="shared" si="57"/>
        <v>11</v>
      </c>
      <c r="H68" s="145">
        <f t="shared" si="57"/>
        <v>12</v>
      </c>
      <c r="I68" s="48">
        <v>11</v>
      </c>
      <c r="J68" s="50"/>
      <c r="K68" s="411">
        <f>(Q66+1)</f>
        <v>5</v>
      </c>
      <c r="L68" s="412">
        <f t="shared" ref="L68:Q68" si="58">(K68+1)</f>
        <v>6</v>
      </c>
      <c r="M68" s="412">
        <f t="shared" si="58"/>
        <v>7</v>
      </c>
      <c r="N68" s="412">
        <f t="shared" si="58"/>
        <v>8</v>
      </c>
      <c r="O68" s="412">
        <f t="shared" si="58"/>
        <v>9</v>
      </c>
      <c r="P68" s="412">
        <f t="shared" si="58"/>
        <v>10</v>
      </c>
      <c r="Q68" s="145">
        <f t="shared" si="58"/>
        <v>11</v>
      </c>
      <c r="R68" s="414">
        <v>11</v>
      </c>
      <c r="S68" s="50"/>
      <c r="T68" s="429">
        <f>(Z66+1)</f>
        <v>3</v>
      </c>
      <c r="U68" s="430">
        <f t="shared" ref="U68:Z68" si="59">(T68+1)</f>
        <v>4</v>
      </c>
      <c r="V68" s="430">
        <f t="shared" si="59"/>
        <v>5</v>
      </c>
      <c r="W68" s="430">
        <f t="shared" si="59"/>
        <v>6</v>
      </c>
      <c r="X68" s="430">
        <f t="shared" si="59"/>
        <v>7</v>
      </c>
      <c r="Y68" s="430">
        <f t="shared" si="59"/>
        <v>8</v>
      </c>
      <c r="Z68" s="456">
        <f t="shared" si="59"/>
        <v>9</v>
      </c>
      <c r="AA68" s="51">
        <v>11</v>
      </c>
    </row>
    <row r="69" spans="1:27" ht="13.5" thickBot="1">
      <c r="A69" s="140"/>
      <c r="B69" s="53">
        <v>13</v>
      </c>
      <c r="C69" s="54">
        <v>14</v>
      </c>
      <c r="D69" s="54">
        <v>15</v>
      </c>
      <c r="E69" s="54">
        <f>(D69+1)</f>
        <v>16</v>
      </c>
      <c r="F69" s="54">
        <f>(E69+1)</f>
        <v>17</v>
      </c>
      <c r="G69" s="54">
        <f>(F69+1)</f>
        <v>18</v>
      </c>
      <c r="H69" s="55">
        <f>+G69+1</f>
        <v>19</v>
      </c>
      <c r="I69" s="48"/>
      <c r="J69" s="141"/>
      <c r="K69" s="53">
        <v>12</v>
      </c>
      <c r="L69" s="54">
        <v>13</v>
      </c>
      <c r="M69" s="54">
        <v>14</v>
      </c>
      <c r="N69" s="54">
        <f>(M69+1)</f>
        <v>15</v>
      </c>
      <c r="O69" s="54">
        <f>(N69+1)</f>
        <v>16</v>
      </c>
      <c r="P69" s="54">
        <f>(O69+1)</f>
        <v>17</v>
      </c>
      <c r="Q69" s="55">
        <f>+P69+1</f>
        <v>18</v>
      </c>
      <c r="R69" s="414"/>
      <c r="S69" s="141"/>
      <c r="T69" s="452">
        <v>10</v>
      </c>
      <c r="U69" s="453">
        <v>11</v>
      </c>
      <c r="V69" s="453">
        <v>12</v>
      </c>
      <c r="W69" s="453">
        <f>(V69+1)</f>
        <v>13</v>
      </c>
      <c r="X69" s="453">
        <f>(W69+1)</f>
        <v>14</v>
      </c>
      <c r="Y69" s="453">
        <f>(X69+1)</f>
        <v>15</v>
      </c>
      <c r="Z69" s="145">
        <f>+Y69+1</f>
        <v>16</v>
      </c>
      <c r="AA69" s="51"/>
    </row>
    <row r="70" spans="1:27">
      <c r="A70" s="52"/>
      <c r="B70" s="50"/>
      <c r="C70" s="50"/>
      <c r="D70" s="50"/>
      <c r="E70" s="50"/>
      <c r="F70" s="50"/>
      <c r="G70" s="50"/>
      <c r="H70" s="50"/>
      <c r="I70" s="48"/>
      <c r="J70" s="50"/>
      <c r="K70" s="50"/>
      <c r="L70" s="50"/>
      <c r="M70" s="50"/>
      <c r="N70" s="50"/>
      <c r="O70" s="50"/>
      <c r="P70" s="50"/>
      <c r="Q70" s="50"/>
      <c r="R70" s="414"/>
      <c r="S70" s="50"/>
      <c r="T70" s="50"/>
      <c r="U70" s="50"/>
      <c r="V70" s="50"/>
      <c r="W70" s="50"/>
      <c r="X70" s="50"/>
      <c r="Y70" s="50"/>
      <c r="Z70" s="50"/>
      <c r="AA70" s="51"/>
    </row>
    <row r="71" spans="1:27" ht="13.5" thickBot="1">
      <c r="A71" s="52"/>
      <c r="B71" s="425">
        <f>+H69+1</f>
        <v>20</v>
      </c>
      <c r="C71" s="426">
        <f>+B71+1</f>
        <v>21</v>
      </c>
      <c r="D71" s="426">
        <f t="shared" ref="D71:H72" si="60">(C71+1)</f>
        <v>22</v>
      </c>
      <c r="E71" s="426">
        <f t="shared" si="60"/>
        <v>23</v>
      </c>
      <c r="F71" s="426">
        <f t="shared" si="60"/>
        <v>24</v>
      </c>
      <c r="G71" s="426">
        <f t="shared" si="60"/>
        <v>25</v>
      </c>
      <c r="H71" s="427">
        <f t="shared" si="60"/>
        <v>26</v>
      </c>
      <c r="I71" s="48">
        <v>12</v>
      </c>
      <c r="J71" s="50"/>
      <c r="K71" s="425">
        <f>+Q69+1</f>
        <v>19</v>
      </c>
      <c r="L71" s="426">
        <f>+K71+1</f>
        <v>20</v>
      </c>
      <c r="M71" s="426">
        <f t="shared" ref="M71:Q72" si="61">(L71+1)</f>
        <v>21</v>
      </c>
      <c r="N71" s="426">
        <f t="shared" si="61"/>
        <v>22</v>
      </c>
      <c r="O71" s="426">
        <f t="shared" si="61"/>
        <v>23</v>
      </c>
      <c r="P71" s="426">
        <f t="shared" si="61"/>
        <v>24</v>
      </c>
      <c r="Q71" s="427">
        <f t="shared" si="61"/>
        <v>25</v>
      </c>
      <c r="R71" s="414">
        <v>12</v>
      </c>
      <c r="S71" s="50"/>
      <c r="T71" s="425">
        <f>+Z69+1</f>
        <v>17</v>
      </c>
      <c r="U71" s="426">
        <f>+T71+1</f>
        <v>18</v>
      </c>
      <c r="V71" s="426">
        <f t="shared" ref="V71:Z72" si="62">(U71+1)</f>
        <v>19</v>
      </c>
      <c r="W71" s="426">
        <f t="shared" si="62"/>
        <v>20</v>
      </c>
      <c r="X71" s="426">
        <f t="shared" si="62"/>
        <v>21</v>
      </c>
      <c r="Y71" s="426">
        <f t="shared" si="62"/>
        <v>22</v>
      </c>
      <c r="Z71" s="427">
        <f t="shared" si="62"/>
        <v>23</v>
      </c>
      <c r="AA71" s="51">
        <v>12</v>
      </c>
    </row>
    <row r="72" spans="1:27" ht="13.5" thickBot="1">
      <c r="A72" s="140" t="s">
        <v>394</v>
      </c>
      <c r="B72" s="109">
        <v>27</v>
      </c>
      <c r="C72" s="272">
        <f>+B72+1</f>
        <v>28</v>
      </c>
      <c r="D72" s="54">
        <f>+C72+1</f>
        <v>29</v>
      </c>
      <c r="E72" s="54">
        <f>+D72+1</f>
        <v>30</v>
      </c>
      <c r="F72" s="56">
        <f t="shared" si="60"/>
        <v>31</v>
      </c>
      <c r="G72" s="56">
        <v>1</v>
      </c>
      <c r="H72" s="110">
        <f>+G72+1</f>
        <v>2</v>
      </c>
      <c r="I72" s="48"/>
      <c r="J72" s="141" t="s">
        <v>394</v>
      </c>
      <c r="K72" s="109">
        <v>26</v>
      </c>
      <c r="L72" s="272">
        <f>+K72+1</f>
        <v>27</v>
      </c>
      <c r="M72" s="54">
        <f>+L72+1</f>
        <v>28</v>
      </c>
      <c r="N72" s="54">
        <f>+M72+1</f>
        <v>29</v>
      </c>
      <c r="O72" s="56">
        <f t="shared" si="61"/>
        <v>30</v>
      </c>
      <c r="P72" s="56">
        <v>31</v>
      </c>
      <c r="Q72" s="110">
        <v>1</v>
      </c>
      <c r="R72" s="414"/>
      <c r="S72" s="141" t="s">
        <v>394</v>
      </c>
      <c r="T72" s="109">
        <v>24</v>
      </c>
      <c r="U72" s="272">
        <f>+T72+1</f>
        <v>25</v>
      </c>
      <c r="V72" s="54">
        <f>+U72+1</f>
        <v>26</v>
      </c>
      <c r="W72" s="54">
        <f>+V72+1</f>
        <v>27</v>
      </c>
      <c r="X72" s="56">
        <f t="shared" si="62"/>
        <v>28</v>
      </c>
      <c r="Y72" s="56">
        <v>29</v>
      </c>
      <c r="Z72" s="110">
        <v>30</v>
      </c>
      <c r="AA72" s="51"/>
    </row>
    <row r="73" spans="1:27">
      <c r="A73" s="52"/>
      <c r="B73" s="50"/>
      <c r="C73" s="50"/>
      <c r="D73" s="50"/>
      <c r="E73" s="50"/>
      <c r="F73" s="50"/>
      <c r="G73" s="50"/>
      <c r="H73" s="50"/>
      <c r="I73" s="48"/>
      <c r="J73" s="50"/>
      <c r="K73" s="50"/>
      <c r="L73" s="50"/>
      <c r="M73" s="50"/>
      <c r="N73" s="50"/>
      <c r="O73" s="50"/>
      <c r="P73" s="50"/>
      <c r="Q73" s="50"/>
      <c r="R73" s="414"/>
      <c r="S73" s="50"/>
      <c r="T73" s="50"/>
      <c r="U73" s="50"/>
      <c r="V73" s="50"/>
      <c r="W73" s="50"/>
      <c r="X73" s="50"/>
      <c r="Y73" s="50"/>
      <c r="Z73" s="50"/>
      <c r="AA73" s="51"/>
    </row>
    <row r="74" spans="1:27">
      <c r="A74" s="52" t="s">
        <v>383</v>
      </c>
      <c r="B74" s="425">
        <f>(H72+1)</f>
        <v>3</v>
      </c>
      <c r="C74" s="426">
        <f t="shared" ref="C74:H74" si="63">+B74+1</f>
        <v>4</v>
      </c>
      <c r="D74" s="426">
        <f t="shared" si="63"/>
        <v>5</v>
      </c>
      <c r="E74" s="426">
        <f t="shared" si="63"/>
        <v>6</v>
      </c>
      <c r="F74" s="426">
        <f t="shared" si="63"/>
        <v>7</v>
      </c>
      <c r="G74" s="426">
        <f t="shared" si="63"/>
        <v>8</v>
      </c>
      <c r="H74" s="428">
        <f t="shared" si="63"/>
        <v>9</v>
      </c>
      <c r="I74" s="48">
        <v>13</v>
      </c>
      <c r="J74" s="50" t="s">
        <v>383</v>
      </c>
      <c r="K74" s="425">
        <f>(Q72+1)</f>
        <v>2</v>
      </c>
      <c r="L74" s="426">
        <f t="shared" ref="L74:Q74" si="64">+K74+1</f>
        <v>3</v>
      </c>
      <c r="M74" s="426">
        <f t="shared" si="64"/>
        <v>4</v>
      </c>
      <c r="N74" s="426">
        <f t="shared" si="64"/>
        <v>5</v>
      </c>
      <c r="O74" s="426">
        <f t="shared" si="64"/>
        <v>6</v>
      </c>
      <c r="P74" s="426">
        <f t="shared" si="64"/>
        <v>7</v>
      </c>
      <c r="Q74" s="428">
        <f t="shared" si="64"/>
        <v>8</v>
      </c>
      <c r="R74" s="414">
        <v>13</v>
      </c>
      <c r="S74" s="50" t="s">
        <v>383</v>
      </c>
      <c r="T74" s="425">
        <f>(Z72+1)</f>
        <v>31</v>
      </c>
      <c r="U74" s="426">
        <v>1</v>
      </c>
      <c r="V74" s="426">
        <f t="shared" ref="V74:Z74" si="65">+U74+1</f>
        <v>2</v>
      </c>
      <c r="W74" s="426">
        <f t="shared" si="65"/>
        <v>3</v>
      </c>
      <c r="X74" s="426">
        <f t="shared" si="65"/>
        <v>4</v>
      </c>
      <c r="Y74" s="426">
        <f t="shared" si="65"/>
        <v>5</v>
      </c>
      <c r="Z74" s="428">
        <f t="shared" si="65"/>
        <v>6</v>
      </c>
      <c r="AA74" s="51">
        <v>13</v>
      </c>
    </row>
    <row r="75" spans="1:27">
      <c r="A75" s="140"/>
      <c r="B75" s="109">
        <v>10</v>
      </c>
      <c r="C75" s="151">
        <v>11</v>
      </c>
      <c r="D75" s="56">
        <v>12</v>
      </c>
      <c r="E75" s="56">
        <v>13</v>
      </c>
      <c r="F75" s="56">
        <v>14</v>
      </c>
      <c r="G75" s="56">
        <f>(F75+1)</f>
        <v>15</v>
      </c>
      <c r="H75" s="110">
        <f>+G75+1</f>
        <v>16</v>
      </c>
      <c r="I75" s="48"/>
      <c r="J75" s="141"/>
      <c r="K75" s="109">
        <v>9</v>
      </c>
      <c r="L75" s="151">
        <v>10</v>
      </c>
      <c r="M75" s="56">
        <v>11</v>
      </c>
      <c r="N75" s="56">
        <v>12</v>
      </c>
      <c r="O75" s="56">
        <v>13</v>
      </c>
      <c r="P75" s="56">
        <f>(O75+1)</f>
        <v>14</v>
      </c>
      <c r="Q75" s="110">
        <f>+P75+1</f>
        <v>15</v>
      </c>
      <c r="R75" s="414"/>
      <c r="S75" s="141"/>
      <c r="T75" s="109">
        <v>7</v>
      </c>
      <c r="U75" s="151">
        <v>8</v>
      </c>
      <c r="V75" s="56">
        <v>9</v>
      </c>
      <c r="W75" s="56">
        <v>10</v>
      </c>
      <c r="X75" s="56">
        <v>11</v>
      </c>
      <c r="Y75" s="56">
        <f>(X75+1)</f>
        <v>12</v>
      </c>
      <c r="Z75" s="110">
        <f>+Y75+1</f>
        <v>13</v>
      </c>
      <c r="AA75" s="51"/>
    </row>
    <row r="76" spans="1:27">
      <c r="A76" s="52"/>
      <c r="B76" s="50"/>
      <c r="C76" s="50"/>
      <c r="D76" s="50"/>
      <c r="E76" s="50"/>
      <c r="F76" s="50"/>
      <c r="G76" s="50"/>
      <c r="H76" s="50"/>
      <c r="I76" s="48"/>
      <c r="J76" s="50"/>
      <c r="K76" s="50"/>
      <c r="L76" s="50"/>
      <c r="M76" s="50"/>
      <c r="N76" s="50"/>
      <c r="O76" s="50"/>
      <c r="P76" s="50"/>
      <c r="Q76" s="50"/>
      <c r="R76" s="414"/>
      <c r="S76" s="50"/>
      <c r="T76" s="50"/>
      <c r="U76" s="50"/>
      <c r="V76" s="50"/>
      <c r="W76" s="50"/>
      <c r="X76" s="50"/>
      <c r="Y76" s="50"/>
      <c r="Z76" s="50"/>
      <c r="AA76" s="51"/>
    </row>
    <row r="77" spans="1:27">
      <c r="A77" s="52" t="s">
        <v>383</v>
      </c>
      <c r="B77" s="429">
        <f>(H75+1)</f>
        <v>17</v>
      </c>
      <c r="C77" s="430">
        <f>+B77+1</f>
        <v>18</v>
      </c>
      <c r="D77" s="430">
        <f t="shared" ref="D77:G78" si="66">(C77+1)</f>
        <v>19</v>
      </c>
      <c r="E77" s="430">
        <f t="shared" si="66"/>
        <v>20</v>
      </c>
      <c r="F77" s="430">
        <f t="shared" si="66"/>
        <v>21</v>
      </c>
      <c r="G77" s="430">
        <f t="shared" si="66"/>
        <v>22</v>
      </c>
      <c r="H77" s="431">
        <f>+G77+1</f>
        <v>23</v>
      </c>
      <c r="I77" s="48">
        <v>14</v>
      </c>
      <c r="J77" s="50" t="s">
        <v>383</v>
      </c>
      <c r="K77" s="429">
        <f>(Q75+1)</f>
        <v>16</v>
      </c>
      <c r="L77" s="430">
        <f>+K77+1</f>
        <v>17</v>
      </c>
      <c r="M77" s="430">
        <f t="shared" ref="M77:P78" si="67">(L77+1)</f>
        <v>18</v>
      </c>
      <c r="N77" s="430">
        <f t="shared" si="67"/>
        <v>19</v>
      </c>
      <c r="O77" s="430">
        <f t="shared" si="67"/>
        <v>20</v>
      </c>
      <c r="P77" s="430">
        <f t="shared" si="67"/>
        <v>21</v>
      </c>
      <c r="Q77" s="431">
        <f>+P77+1</f>
        <v>22</v>
      </c>
      <c r="R77" s="414">
        <v>14</v>
      </c>
      <c r="S77" s="50" t="s">
        <v>383</v>
      </c>
      <c r="T77" s="429">
        <f>(Z75+1)</f>
        <v>14</v>
      </c>
      <c r="U77" s="430">
        <f>+T77+1</f>
        <v>15</v>
      </c>
      <c r="V77" s="430">
        <f t="shared" ref="V77:Y78" si="68">(U77+1)</f>
        <v>16</v>
      </c>
      <c r="W77" s="430">
        <f t="shared" si="68"/>
        <v>17</v>
      </c>
      <c r="X77" s="430">
        <f t="shared" si="68"/>
        <v>18</v>
      </c>
      <c r="Y77" s="430">
        <f t="shared" si="68"/>
        <v>19</v>
      </c>
      <c r="Z77" s="431">
        <f>+Y77+1</f>
        <v>20</v>
      </c>
      <c r="AA77" s="51">
        <v>14</v>
      </c>
    </row>
    <row r="78" spans="1:27">
      <c r="A78" s="58"/>
      <c r="B78" s="53">
        <f>+H77+1</f>
        <v>24</v>
      </c>
      <c r="C78" s="54">
        <f>+B78+1</f>
        <v>25</v>
      </c>
      <c r="D78" s="54">
        <f t="shared" si="66"/>
        <v>26</v>
      </c>
      <c r="E78" s="54">
        <f t="shared" si="66"/>
        <v>27</v>
      </c>
      <c r="F78" s="54">
        <f t="shared" si="66"/>
        <v>28</v>
      </c>
      <c r="G78" s="54">
        <f t="shared" si="66"/>
        <v>29</v>
      </c>
      <c r="H78" s="55">
        <f>+G78+1</f>
        <v>30</v>
      </c>
      <c r="I78" s="48"/>
      <c r="J78" s="59"/>
      <c r="K78" s="53">
        <f>+Q77+1</f>
        <v>23</v>
      </c>
      <c r="L78" s="54">
        <f>+K78+1</f>
        <v>24</v>
      </c>
      <c r="M78" s="54">
        <f t="shared" si="67"/>
        <v>25</v>
      </c>
      <c r="N78" s="54">
        <f t="shared" si="67"/>
        <v>26</v>
      </c>
      <c r="O78" s="54">
        <f t="shared" si="67"/>
        <v>27</v>
      </c>
      <c r="P78" s="54">
        <f t="shared" si="67"/>
        <v>28</v>
      </c>
      <c r="Q78" s="55">
        <f>+P78+1</f>
        <v>29</v>
      </c>
      <c r="R78" s="414"/>
      <c r="S78" s="59"/>
      <c r="T78" s="53">
        <f>+Z77+1</f>
        <v>21</v>
      </c>
      <c r="U78" s="54">
        <f>+T78+1</f>
        <v>22</v>
      </c>
      <c r="V78" s="54">
        <f t="shared" si="68"/>
        <v>23</v>
      </c>
      <c r="W78" s="54">
        <f t="shared" si="68"/>
        <v>24</v>
      </c>
      <c r="X78" s="54">
        <f t="shared" si="68"/>
        <v>25</v>
      </c>
      <c r="Y78" s="54">
        <f t="shared" si="68"/>
        <v>26</v>
      </c>
      <c r="Z78" s="55">
        <f>+Y78+1</f>
        <v>27</v>
      </c>
      <c r="AA78" s="51"/>
    </row>
    <row r="79" spans="1:27">
      <c r="A79" s="52"/>
      <c r="B79" s="50"/>
      <c r="C79" s="50"/>
      <c r="D79" s="50"/>
      <c r="E79" s="50"/>
      <c r="F79" s="50"/>
      <c r="G79" s="50"/>
      <c r="H79" s="50"/>
      <c r="I79" s="48"/>
      <c r="J79" s="50"/>
      <c r="K79" s="50"/>
      <c r="L79" s="50"/>
      <c r="M79" s="50"/>
      <c r="N79" s="50"/>
      <c r="O79" s="50"/>
      <c r="P79" s="50"/>
      <c r="Q79" s="50"/>
      <c r="R79" s="48"/>
      <c r="S79" s="50"/>
      <c r="T79" s="50"/>
      <c r="U79" s="50"/>
      <c r="V79" s="50"/>
      <c r="W79" s="50"/>
      <c r="X79" s="50"/>
      <c r="Y79" s="50"/>
      <c r="Z79" s="50"/>
      <c r="AA79" s="51"/>
    </row>
    <row r="80" spans="1:27">
      <c r="A80" s="60"/>
      <c r="B80" s="61"/>
      <c r="C80" s="61"/>
      <c r="D80" s="61"/>
      <c r="E80" s="61"/>
      <c r="F80" s="61"/>
      <c r="G80" s="61"/>
      <c r="H80" s="61"/>
      <c r="I80" s="48" t="s">
        <v>383</v>
      </c>
      <c r="J80" s="61"/>
      <c r="K80" s="61"/>
      <c r="L80" s="61"/>
      <c r="M80" s="61"/>
      <c r="N80" s="61"/>
      <c r="O80" s="61"/>
      <c r="P80" s="61"/>
      <c r="Q80" s="61"/>
      <c r="R80" s="48" t="s">
        <v>383</v>
      </c>
      <c r="S80" s="61"/>
      <c r="T80" s="61"/>
      <c r="U80" s="61"/>
      <c r="V80" s="61"/>
      <c r="W80" s="61"/>
      <c r="X80" s="61"/>
      <c r="Y80" s="61"/>
      <c r="Z80" s="61"/>
      <c r="AA80" s="51" t="s">
        <v>383</v>
      </c>
    </row>
    <row r="81" spans="1:27" ht="15.75" thickBot="1">
      <c r="A81" s="140" t="s">
        <v>383</v>
      </c>
      <c r="B81" s="61"/>
      <c r="C81" s="61"/>
      <c r="D81" s="61"/>
      <c r="E81" s="61"/>
      <c r="F81" s="61"/>
      <c r="G81" s="61"/>
      <c r="H81" s="61"/>
      <c r="I81" s="62"/>
      <c r="J81" s="141" t="s">
        <v>383</v>
      </c>
      <c r="K81" s="61"/>
      <c r="L81" s="61"/>
      <c r="M81" s="61"/>
      <c r="N81" s="61"/>
      <c r="O81" s="61"/>
      <c r="P81" s="61"/>
      <c r="Q81" s="61"/>
      <c r="R81" s="62"/>
      <c r="S81" s="141" t="s">
        <v>383</v>
      </c>
      <c r="T81" s="61"/>
      <c r="U81" s="61"/>
      <c r="V81" s="61"/>
      <c r="W81" s="61"/>
      <c r="X81" s="61"/>
      <c r="Y81" s="61"/>
      <c r="Z81" s="61"/>
      <c r="AA81" s="51"/>
    </row>
    <row r="82" spans="1:27" ht="15.75" thickBot="1">
      <c r="A82" s="227"/>
      <c r="B82" s="57"/>
      <c r="C82" s="432" t="s">
        <v>798</v>
      </c>
      <c r="D82" s="131"/>
      <c r="E82" s="131"/>
      <c r="F82" s="131"/>
      <c r="G82" s="131"/>
      <c r="H82" s="131"/>
      <c r="I82" s="131"/>
      <c r="J82" s="131"/>
      <c r="K82" s="131"/>
      <c r="L82" s="131"/>
      <c r="M82" s="117"/>
      <c r="N82" s="432" t="s">
        <v>799</v>
      </c>
      <c r="O82" s="131"/>
      <c r="P82" s="228"/>
      <c r="Q82" s="228"/>
      <c r="R82" s="229"/>
      <c r="S82" s="228"/>
      <c r="T82" s="228"/>
      <c r="U82" s="228"/>
      <c r="V82" s="228"/>
      <c r="W82" s="228"/>
      <c r="X82" s="228"/>
      <c r="Y82" s="228"/>
      <c r="Z82" s="228"/>
      <c r="AA82" s="230"/>
    </row>
    <row r="83" spans="1:27" ht="15.75" thickBot="1">
      <c r="A83" s="146"/>
      <c r="B83" s="147"/>
      <c r="C83" s="148"/>
      <c r="D83" s="149"/>
      <c r="E83" s="142"/>
      <c r="F83" s="150" t="s">
        <v>580</v>
      </c>
      <c r="G83" s="63"/>
      <c r="H83" s="63"/>
      <c r="I83" s="63"/>
      <c r="J83" s="63"/>
      <c r="K83" s="145"/>
      <c r="L83" s="150" t="s">
        <v>581</v>
      </c>
      <c r="M83" s="63"/>
      <c r="N83" s="63"/>
      <c r="O83" s="63"/>
      <c r="P83" s="63"/>
      <c r="Q83" s="276" t="s">
        <v>800</v>
      </c>
      <c r="R83" s="277"/>
      <c r="S83" s="278"/>
      <c r="T83" s="278"/>
      <c r="U83" s="316"/>
      <c r="V83" s="278"/>
      <c r="W83" s="278"/>
      <c r="X83" s="278"/>
      <c r="Y83" s="278"/>
      <c r="Z83" s="231"/>
      <c r="AA83" s="64"/>
    </row>
    <row r="84" spans="1:27" ht="13.5" thickBot="1">
      <c r="A84" s="279"/>
      <c r="B84" s="280"/>
      <c r="C84" s="280"/>
      <c r="D84" s="280"/>
      <c r="E84" s="281"/>
      <c r="F84" s="281"/>
      <c r="G84" s="281"/>
      <c r="H84" s="281"/>
      <c r="I84" s="281"/>
      <c r="J84" s="281"/>
      <c r="K84" s="281"/>
      <c r="L84" s="281"/>
      <c r="M84" s="281"/>
      <c r="N84" s="281"/>
      <c r="O84" s="281"/>
      <c r="P84" s="281"/>
      <c r="Q84" s="65"/>
      <c r="R84" s="66"/>
      <c r="S84" s="65"/>
      <c r="T84" s="65"/>
      <c r="U84" s="65"/>
      <c r="V84" s="65"/>
      <c r="W84" s="65"/>
      <c r="X84" s="65"/>
      <c r="Y84" s="65"/>
      <c r="Z84" s="65"/>
      <c r="AA84" s="67"/>
    </row>
    <row r="86" spans="1:27">
      <c r="B86" s="70"/>
    </row>
  </sheetData>
  <mergeCells count="3">
    <mergeCell ref="I1:J1"/>
    <mergeCell ref="AC5:AE6"/>
    <mergeCell ref="AC1:AC2"/>
  </mergeCells>
  <hyperlinks>
    <hyperlink ref="AC1" location="Begin!A1" display="Start Over"/>
    <hyperlink ref="AC5" location="Calendars!A1" display="Back to Payroll Calendars"/>
  </hyperlinks>
  <printOptions horizontalCentered="1" verticalCentered="1"/>
  <pageMargins left="0.25" right="0.25" top="0.25" bottom="0.25" header="0.3" footer="0.3"/>
  <pageSetup scale="6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zoomScaleNormal="100" workbookViewId="0">
      <selection activeCell="K8" sqref="K8"/>
    </sheetView>
  </sheetViews>
  <sheetFormatPr defaultRowHeight="15"/>
  <cols>
    <col min="5" max="5" width="12.85546875" customWidth="1"/>
    <col min="6" max="6" width="13.5703125" customWidth="1"/>
    <col min="7" max="7" width="14.5703125" customWidth="1"/>
    <col min="8" max="8" width="10.85546875" customWidth="1"/>
  </cols>
  <sheetData>
    <row r="1" spans="1:13" ht="23.25" customHeight="1" thickTop="1" thickBot="1">
      <c r="A1" s="848" t="s">
        <v>869</v>
      </c>
      <c r="B1" s="849"/>
      <c r="C1" s="849"/>
      <c r="D1" s="849"/>
      <c r="E1" s="849"/>
      <c r="F1" s="849"/>
      <c r="G1" s="849"/>
      <c r="H1" s="850"/>
      <c r="J1" s="874" t="s">
        <v>632</v>
      </c>
      <c r="K1" s="893"/>
      <c r="L1" s="893"/>
      <c r="M1" s="875"/>
    </row>
    <row r="2" spans="1:13" ht="20.25" thickTop="1" thickBot="1">
      <c r="A2" s="73"/>
      <c r="B2" s="72"/>
      <c r="C2" s="72"/>
      <c r="D2" s="72"/>
      <c r="J2" s="876"/>
      <c r="K2" s="894"/>
      <c r="L2" s="894"/>
      <c r="M2" s="877"/>
    </row>
    <row r="3" spans="1:13" ht="15.75" customHeight="1" thickBot="1">
      <c r="A3" s="838" t="s">
        <v>870</v>
      </c>
      <c r="B3" s="839"/>
      <c r="C3" s="839"/>
      <c r="D3" s="839"/>
      <c r="E3" s="839"/>
      <c r="F3" s="839"/>
      <c r="G3" s="839"/>
      <c r="H3" s="839"/>
    </row>
    <row r="4" spans="1:13" ht="15.75" thickTop="1">
      <c r="A4" s="75"/>
      <c r="B4" s="76"/>
      <c r="C4" s="76"/>
      <c r="D4" s="76"/>
      <c r="E4" s="77"/>
      <c r="F4" s="77"/>
      <c r="G4" s="77"/>
      <c r="H4" s="78"/>
      <c r="J4" s="821" t="s">
        <v>532</v>
      </c>
      <c r="K4" s="851"/>
      <c r="L4" s="851"/>
      <c r="M4" s="852"/>
    </row>
    <row r="5" spans="1:13" ht="15.75" thickBot="1">
      <c r="A5" s="840" t="s">
        <v>871</v>
      </c>
      <c r="B5" s="705"/>
      <c r="C5" s="705"/>
      <c r="D5" s="705"/>
      <c r="E5" s="705"/>
      <c r="F5" s="705"/>
      <c r="G5" s="705"/>
      <c r="H5" s="841"/>
      <c r="J5" s="542"/>
      <c r="K5" s="707"/>
      <c r="L5" s="707"/>
      <c r="M5" s="543"/>
    </row>
    <row r="6" spans="1:13" ht="15.75" thickBot="1">
      <c r="A6" s="835" t="s">
        <v>576</v>
      </c>
      <c r="B6" s="836"/>
      <c r="C6" s="836"/>
      <c r="D6" s="836"/>
      <c r="E6" s="836"/>
      <c r="F6" s="836"/>
      <c r="G6" s="836"/>
      <c r="H6" s="837"/>
    </row>
    <row r="7" spans="1:13" ht="15.75" thickTop="1">
      <c r="B7" s="72"/>
      <c r="C7" s="72"/>
      <c r="D7" s="72"/>
    </row>
    <row r="8" spans="1:13" ht="15.75" customHeight="1" thickBot="1">
      <c r="A8" s="838" t="s">
        <v>872</v>
      </c>
      <c r="B8" s="839"/>
      <c r="C8" s="839"/>
      <c r="D8" s="839"/>
      <c r="E8" s="839"/>
      <c r="F8" s="839"/>
      <c r="G8" s="839"/>
      <c r="H8" s="839"/>
    </row>
    <row r="9" spans="1:13" ht="16.5" thickTop="1">
      <c r="A9" s="79"/>
      <c r="B9" s="76"/>
      <c r="C9" s="76"/>
      <c r="D9" s="76"/>
      <c r="E9" s="77"/>
      <c r="F9" s="77"/>
      <c r="G9" s="77"/>
      <c r="H9" s="78"/>
    </row>
    <row r="10" spans="1:13">
      <c r="A10" s="840" t="s">
        <v>873</v>
      </c>
      <c r="B10" s="705"/>
      <c r="C10" s="705"/>
      <c r="D10" s="705"/>
      <c r="E10" s="705"/>
      <c r="F10" s="705"/>
      <c r="G10" s="705"/>
      <c r="H10" s="841"/>
    </row>
    <row r="11" spans="1:13" ht="15.75">
      <c r="A11" s="80"/>
      <c r="B11" s="81"/>
      <c r="C11" s="81"/>
      <c r="D11" s="81"/>
      <c r="E11" s="7"/>
      <c r="F11" s="7"/>
      <c r="G11" s="7"/>
      <c r="H11" s="82"/>
    </row>
    <row r="12" spans="1:13">
      <c r="A12" s="840" t="s">
        <v>874</v>
      </c>
      <c r="B12" s="705"/>
      <c r="C12" s="705"/>
      <c r="D12" s="705"/>
      <c r="E12" s="705"/>
      <c r="F12" s="705"/>
      <c r="G12" s="705"/>
      <c r="H12" s="841"/>
    </row>
    <row r="13" spans="1:13" ht="15.75">
      <c r="A13" s="223"/>
      <c r="B13" s="224"/>
      <c r="C13" s="224"/>
      <c r="D13" s="224"/>
      <c r="E13" s="224"/>
      <c r="F13" s="224"/>
      <c r="G13" s="224"/>
      <c r="H13" s="225"/>
    </row>
    <row r="14" spans="1:13" ht="15.75" thickBot="1">
      <c r="A14" s="835" t="s">
        <v>397</v>
      </c>
      <c r="B14" s="836"/>
      <c r="C14" s="836"/>
      <c r="D14" s="836"/>
      <c r="E14" s="836"/>
      <c r="F14" s="836"/>
      <c r="G14" s="836"/>
      <c r="H14" s="837"/>
    </row>
    <row r="15" spans="1:13" ht="16.5" thickTop="1">
      <c r="A15" s="74"/>
      <c r="B15" s="72"/>
      <c r="C15" s="72"/>
      <c r="D15" s="72"/>
    </row>
    <row r="16" spans="1:13" ht="15.75" customHeight="1" thickBot="1">
      <c r="A16" s="843" t="s">
        <v>875</v>
      </c>
      <c r="B16" s="839"/>
      <c r="C16" s="839"/>
      <c r="D16" s="839"/>
      <c r="E16" s="839"/>
      <c r="F16" s="839"/>
      <c r="G16" s="839"/>
      <c r="H16" s="839"/>
    </row>
    <row r="17" spans="1:8" ht="16.5" thickTop="1">
      <c r="A17" s="79"/>
      <c r="B17" s="76"/>
      <c r="C17" s="76"/>
      <c r="D17" s="76"/>
      <c r="E17" s="77"/>
      <c r="F17" s="77"/>
      <c r="G17" s="77"/>
      <c r="H17" s="78"/>
    </row>
    <row r="18" spans="1:8">
      <c r="A18" s="840" t="s">
        <v>876</v>
      </c>
      <c r="B18" s="705"/>
      <c r="C18" s="705"/>
      <c r="D18" s="705"/>
      <c r="E18" s="705"/>
      <c r="F18" s="705"/>
      <c r="G18" s="705"/>
      <c r="H18" s="841"/>
    </row>
    <row r="19" spans="1:8" ht="9.6" customHeight="1">
      <c r="A19" s="223"/>
      <c r="B19" s="224"/>
      <c r="C19" s="224"/>
      <c r="D19" s="224"/>
      <c r="E19" s="224"/>
      <c r="F19" s="224"/>
      <c r="G19" s="224"/>
      <c r="H19" s="225"/>
    </row>
    <row r="20" spans="1:8" ht="15.75" thickBot="1">
      <c r="A20" s="835" t="s">
        <v>577</v>
      </c>
      <c r="B20" s="836"/>
      <c r="C20" s="836"/>
      <c r="D20" s="836"/>
      <c r="E20" s="836"/>
      <c r="F20" s="836"/>
      <c r="G20" s="836"/>
      <c r="H20" s="837"/>
    </row>
    <row r="21" spans="1:8" ht="16.5" thickTop="1">
      <c r="A21" s="74"/>
      <c r="B21" s="72"/>
      <c r="C21" s="72"/>
      <c r="D21" s="72"/>
    </row>
    <row r="22" spans="1:8" ht="15.75" thickBot="1">
      <c r="A22" s="838" t="s">
        <v>578</v>
      </c>
      <c r="B22" s="853"/>
      <c r="C22" s="853"/>
      <c r="D22" s="853"/>
      <c r="E22" s="853"/>
      <c r="F22" s="853"/>
      <c r="G22" s="853"/>
      <c r="H22" s="853"/>
    </row>
    <row r="23" spans="1:8" ht="9.6" customHeight="1" thickTop="1">
      <c r="A23" s="79"/>
      <c r="B23" s="76"/>
      <c r="C23" s="76"/>
      <c r="D23" s="76"/>
      <c r="E23" s="77"/>
      <c r="F23" s="77"/>
      <c r="G23" s="77"/>
      <c r="H23" s="78"/>
    </row>
    <row r="24" spans="1:8">
      <c r="A24" s="840" t="s">
        <v>877</v>
      </c>
      <c r="B24" s="705"/>
      <c r="C24" s="705"/>
      <c r="D24" s="705"/>
      <c r="E24" s="705"/>
      <c r="F24" s="705"/>
      <c r="G24" s="705"/>
      <c r="H24" s="841"/>
    </row>
    <row r="25" spans="1:8" ht="15" customHeight="1">
      <c r="A25" s="840" t="s">
        <v>878</v>
      </c>
      <c r="B25" s="705"/>
      <c r="C25" s="705"/>
      <c r="D25" s="705"/>
      <c r="E25" s="705"/>
      <c r="F25" s="705"/>
      <c r="G25" s="705"/>
      <c r="H25" s="841"/>
    </row>
    <row r="26" spans="1:8" s="299" customFormat="1" ht="15" customHeight="1">
      <c r="A26" s="845" t="s">
        <v>879</v>
      </c>
      <c r="B26" s="846"/>
      <c r="C26" s="846"/>
      <c r="D26" s="846"/>
      <c r="E26" s="846"/>
      <c r="F26" s="846"/>
      <c r="G26" s="846"/>
      <c r="H26" s="847"/>
    </row>
    <row r="27" spans="1:8" ht="15" customHeight="1">
      <c r="A27" s="840" t="s">
        <v>880</v>
      </c>
      <c r="B27" s="705"/>
      <c r="C27" s="705"/>
      <c r="D27" s="705"/>
      <c r="E27" s="705"/>
      <c r="F27" s="705"/>
      <c r="G27" s="705"/>
      <c r="H27" s="841"/>
    </row>
    <row r="28" spans="1:8" ht="15" customHeight="1">
      <c r="A28" s="844" t="s">
        <v>700</v>
      </c>
      <c r="B28" s="839"/>
      <c r="C28" s="839"/>
      <c r="D28" s="839"/>
      <c r="E28" s="839"/>
      <c r="F28" s="839"/>
      <c r="G28" s="839"/>
      <c r="H28" s="841"/>
    </row>
    <row r="29" spans="1:8" ht="9.6" customHeight="1" thickBot="1">
      <c r="A29" s="135"/>
      <c r="B29" s="136"/>
      <c r="C29" s="136"/>
      <c r="D29" s="136"/>
      <c r="E29" s="136"/>
      <c r="F29" s="136"/>
      <c r="G29" s="136"/>
      <c r="H29" s="137"/>
    </row>
    <row r="30" spans="1:8" ht="16.5" thickTop="1">
      <c r="A30" s="74"/>
      <c r="B30" s="72"/>
      <c r="C30" s="72"/>
      <c r="D30" s="72"/>
    </row>
    <row r="31" spans="1:8" ht="15.75" customHeight="1" thickBot="1">
      <c r="A31" s="838" t="s">
        <v>701</v>
      </c>
      <c r="B31" s="839"/>
      <c r="C31" s="839"/>
      <c r="D31" s="839"/>
      <c r="E31" s="839"/>
      <c r="F31" s="839"/>
      <c r="G31" s="839"/>
      <c r="H31" s="839"/>
    </row>
    <row r="32" spans="1:8" ht="16.5" thickTop="1">
      <c r="A32" s="83"/>
      <c r="B32" s="76"/>
      <c r="C32" s="76"/>
      <c r="D32" s="76"/>
      <c r="E32" s="77"/>
      <c r="F32" s="77"/>
      <c r="G32" s="77"/>
      <c r="H32" s="78"/>
    </row>
    <row r="33" spans="1:8" ht="15" customHeight="1">
      <c r="A33" s="842" t="s">
        <v>881</v>
      </c>
      <c r="B33" s="705"/>
      <c r="C33" s="705"/>
      <c r="D33" s="705"/>
      <c r="E33" s="705"/>
      <c r="F33" s="705"/>
      <c r="G33" s="705"/>
      <c r="H33" s="841"/>
    </row>
    <row r="34" spans="1:8" ht="15" customHeight="1">
      <c r="A34" s="840" t="s">
        <v>882</v>
      </c>
      <c r="B34" s="705"/>
      <c r="C34" s="705"/>
      <c r="D34" s="705"/>
      <c r="E34" s="705"/>
      <c r="F34" s="705"/>
      <c r="G34" s="705"/>
      <c r="H34" s="841"/>
    </row>
    <row r="35" spans="1:8" ht="15.75">
      <c r="A35" s="223"/>
      <c r="B35" s="224"/>
      <c r="C35" s="224"/>
      <c r="D35" s="224"/>
      <c r="E35" s="224"/>
      <c r="F35" s="224"/>
      <c r="G35" s="224"/>
      <c r="H35" s="225"/>
    </row>
    <row r="36" spans="1:8" ht="15" customHeight="1">
      <c r="A36" s="842" t="s">
        <v>883</v>
      </c>
      <c r="B36" s="705"/>
      <c r="C36" s="705"/>
      <c r="D36" s="705"/>
      <c r="E36" s="705"/>
      <c r="F36" s="705"/>
      <c r="G36" s="705"/>
      <c r="H36" s="841"/>
    </row>
    <row r="37" spans="1:8" ht="15.75" customHeight="1">
      <c r="A37" s="840" t="s">
        <v>884</v>
      </c>
      <c r="B37" s="705"/>
      <c r="C37" s="705"/>
      <c r="D37" s="705"/>
      <c r="E37" s="705"/>
      <c r="F37" s="705"/>
      <c r="G37" s="705"/>
      <c r="H37" s="841"/>
    </row>
    <row r="38" spans="1:8" ht="15.75">
      <c r="A38" s="223"/>
      <c r="B38" s="224"/>
      <c r="C38" s="224"/>
      <c r="D38" s="224"/>
      <c r="E38" s="224"/>
      <c r="F38" s="224"/>
      <c r="G38" s="224"/>
      <c r="H38" s="225"/>
    </row>
    <row r="39" spans="1:8" ht="15.75" thickBot="1">
      <c r="A39" s="835" t="s">
        <v>579</v>
      </c>
      <c r="B39" s="836"/>
      <c r="C39" s="836"/>
      <c r="D39" s="836"/>
      <c r="E39" s="836"/>
      <c r="F39" s="836"/>
      <c r="G39" s="836"/>
      <c r="H39" s="837"/>
    </row>
    <row r="40" spans="1:8" ht="15.75" customHeight="1" thickTop="1">
      <c r="A40" s="74"/>
      <c r="B40" s="72"/>
      <c r="C40" s="72"/>
      <c r="D40" s="72"/>
    </row>
    <row r="41" spans="1:8" ht="15.75" thickBot="1">
      <c r="A41" s="838" t="s">
        <v>702</v>
      </c>
      <c r="B41" s="839"/>
      <c r="C41" s="839"/>
      <c r="D41" s="839"/>
      <c r="E41" s="839"/>
      <c r="F41" s="839"/>
      <c r="G41" s="839"/>
      <c r="H41" s="839"/>
    </row>
    <row r="42" spans="1:8" ht="15" customHeight="1" thickTop="1">
      <c r="A42" s="79"/>
      <c r="B42" s="76"/>
      <c r="C42" s="76"/>
      <c r="D42" s="76"/>
      <c r="E42" s="77"/>
      <c r="F42" s="77"/>
      <c r="G42" s="77"/>
      <c r="H42" s="78"/>
    </row>
    <row r="43" spans="1:8">
      <c r="A43" s="840" t="s">
        <v>885</v>
      </c>
      <c r="B43" s="705"/>
      <c r="C43" s="705"/>
      <c r="D43" s="705"/>
      <c r="E43" s="705"/>
      <c r="F43" s="705"/>
      <c r="G43" s="705"/>
      <c r="H43" s="841"/>
    </row>
    <row r="44" spans="1:8" ht="15.75">
      <c r="A44" s="223"/>
      <c r="B44" s="224"/>
      <c r="C44" s="224"/>
      <c r="D44" s="224"/>
      <c r="E44" s="224"/>
      <c r="F44" s="224"/>
      <c r="G44" s="224"/>
      <c r="H44" s="225"/>
    </row>
    <row r="45" spans="1:8" ht="15.75" thickBot="1">
      <c r="A45" s="835" t="s">
        <v>703</v>
      </c>
      <c r="B45" s="836"/>
      <c r="C45" s="836"/>
      <c r="D45" s="836"/>
      <c r="E45" s="836"/>
      <c r="F45" s="836"/>
      <c r="G45" s="836"/>
      <c r="H45" s="837"/>
    </row>
    <row r="46" spans="1:8" ht="13.5" customHeight="1" thickTop="1"/>
    <row r="49" ht="23.25" customHeight="1"/>
  </sheetData>
  <mergeCells count="28">
    <mergeCell ref="A1:H1"/>
    <mergeCell ref="J4:M5"/>
    <mergeCell ref="A39:H39"/>
    <mergeCell ref="A41:H41"/>
    <mergeCell ref="A43:H43"/>
    <mergeCell ref="A36:H36"/>
    <mergeCell ref="A37:H37"/>
    <mergeCell ref="J1:M2"/>
    <mergeCell ref="A22:H22"/>
    <mergeCell ref="A24:H24"/>
    <mergeCell ref="A25:H25"/>
    <mergeCell ref="A27:H27"/>
    <mergeCell ref="A10:H10"/>
    <mergeCell ref="A3:H3"/>
    <mergeCell ref="A5:H5"/>
    <mergeCell ref="A45:H45"/>
    <mergeCell ref="A6:H6"/>
    <mergeCell ref="A8:H8"/>
    <mergeCell ref="A12:H12"/>
    <mergeCell ref="A33:H33"/>
    <mergeCell ref="A34:H34"/>
    <mergeCell ref="A14:H14"/>
    <mergeCell ref="A16:H16"/>
    <mergeCell ref="A18:H18"/>
    <mergeCell ref="A20:H20"/>
    <mergeCell ref="A31:H31"/>
    <mergeCell ref="A28:H28"/>
    <mergeCell ref="A26:H26"/>
  </mergeCells>
  <hyperlinks>
    <hyperlink ref="J4" location="Calendars!A1" display="Back to Payroll Calendars"/>
    <hyperlink ref="J1" location="Begin!A1" display="Start Over"/>
  </hyperlinks>
  <pageMargins left="0.25" right="0.25" top="0.75" bottom="0.75" header="0.3" footer="0.3"/>
  <pageSetup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zoomScale="115" zoomScaleNormal="115" workbookViewId="0">
      <pane ySplit="2" topLeftCell="A3" activePane="bottomLeft" state="frozen"/>
      <selection pane="bottomLeft" activeCell="H16" sqref="G15:H16"/>
    </sheetView>
  </sheetViews>
  <sheetFormatPr defaultRowHeight="15"/>
  <cols>
    <col min="1" max="1" width="10" customWidth="1"/>
    <col min="2" max="2" width="63" customWidth="1"/>
    <col min="3" max="3" width="10" style="28" bestFit="1" customWidth="1"/>
    <col min="5" max="5" width="26.28515625" bestFit="1" customWidth="1"/>
    <col min="6" max="6" width="10" bestFit="1" customWidth="1"/>
  </cols>
  <sheetData>
    <row r="1" spans="1:12" ht="24.75" thickTop="1" thickBot="1">
      <c r="A1" s="551" t="s">
        <v>124</v>
      </c>
      <c r="B1" s="552"/>
      <c r="C1" s="553"/>
      <c r="E1" s="904" t="s">
        <v>632</v>
      </c>
      <c r="J1" s="24"/>
      <c r="K1" s="24"/>
    </row>
    <row r="2" spans="1:12">
      <c r="A2" s="96" t="s">
        <v>406</v>
      </c>
      <c r="B2" s="96" t="s">
        <v>407</v>
      </c>
      <c r="C2" s="96" t="s">
        <v>408</v>
      </c>
      <c r="H2" s="24"/>
      <c r="I2" s="24"/>
      <c r="J2" s="24"/>
      <c r="K2" s="24"/>
    </row>
    <row r="3" spans="1:12" ht="21">
      <c r="A3" s="557" t="s">
        <v>125</v>
      </c>
      <c r="B3" s="558"/>
      <c r="C3" s="559"/>
      <c r="D3" s="25"/>
      <c r="E3" s="25"/>
      <c r="F3" s="18"/>
      <c r="G3" s="24"/>
      <c r="H3" s="24"/>
      <c r="I3" s="24"/>
      <c r="J3" s="24"/>
      <c r="K3" s="24"/>
    </row>
    <row r="4" spans="1:12">
      <c r="A4" s="14" t="s">
        <v>126</v>
      </c>
      <c r="B4" s="15" t="s">
        <v>127</v>
      </c>
      <c r="C4" s="15"/>
      <c r="D4" s="13"/>
      <c r="E4" s="13"/>
      <c r="F4" s="18"/>
      <c r="G4" s="24"/>
      <c r="H4" s="24"/>
      <c r="I4" s="24"/>
      <c r="J4" s="24"/>
      <c r="K4" s="24"/>
    </row>
    <row r="5" spans="1:12">
      <c r="A5" s="14" t="s">
        <v>128</v>
      </c>
      <c r="B5" s="15" t="s">
        <v>602</v>
      </c>
      <c r="C5" s="15"/>
      <c r="D5" s="13"/>
      <c r="E5" s="13"/>
      <c r="F5" s="24"/>
      <c r="G5" s="24"/>
      <c r="H5" s="24"/>
      <c r="I5" s="24"/>
      <c r="J5" s="24"/>
      <c r="K5" s="24"/>
    </row>
    <row r="6" spans="1:12">
      <c r="A6" s="14" t="s">
        <v>129</v>
      </c>
      <c r="B6" s="15" t="s">
        <v>130</v>
      </c>
      <c r="C6" s="15"/>
      <c r="D6" s="13"/>
      <c r="E6" s="13"/>
      <c r="F6" s="24"/>
      <c r="G6" s="24"/>
      <c r="H6" s="24"/>
      <c r="I6" s="24"/>
      <c r="J6" s="24"/>
      <c r="K6" s="24"/>
    </row>
    <row r="7" spans="1:12">
      <c r="A7" s="14" t="s">
        <v>131</v>
      </c>
      <c r="B7" s="35" t="s">
        <v>669</v>
      </c>
      <c r="C7" s="95" t="s">
        <v>252</v>
      </c>
      <c r="D7" s="121"/>
      <c r="E7" s="24"/>
      <c r="F7" s="24"/>
      <c r="G7" s="24"/>
      <c r="H7" s="24"/>
      <c r="I7" s="24"/>
      <c r="J7" s="24"/>
      <c r="K7" s="24"/>
    </row>
    <row r="8" spans="1:12">
      <c r="A8" s="14" t="s">
        <v>132</v>
      </c>
      <c r="B8" s="35" t="s">
        <v>670</v>
      </c>
      <c r="C8" s="95" t="s">
        <v>252</v>
      </c>
      <c r="D8" s="21"/>
      <c r="E8" s="24"/>
      <c r="F8" s="24"/>
      <c r="G8" s="24"/>
      <c r="H8" s="24"/>
      <c r="I8" s="24"/>
      <c r="J8" s="24"/>
      <c r="K8" s="24"/>
    </row>
    <row r="9" spans="1:12">
      <c r="A9" s="285" t="s">
        <v>671</v>
      </c>
      <c r="B9" s="286" t="s">
        <v>673</v>
      </c>
      <c r="C9" s="287" t="s">
        <v>232</v>
      </c>
      <c r="D9" s="28"/>
      <c r="F9" s="26"/>
      <c r="G9" s="26"/>
      <c r="H9" s="24"/>
      <c r="I9" s="24"/>
      <c r="J9" s="24"/>
      <c r="K9" s="24"/>
    </row>
    <row r="10" spans="1:12">
      <c r="A10" s="285" t="s">
        <v>672</v>
      </c>
      <c r="B10" s="286" t="s">
        <v>674</v>
      </c>
      <c r="C10" s="287" t="s">
        <v>232</v>
      </c>
      <c r="D10" s="21"/>
      <c r="F10" s="27"/>
      <c r="G10" s="27"/>
      <c r="H10" s="24"/>
      <c r="I10" s="24"/>
      <c r="J10" s="24"/>
      <c r="K10" s="24"/>
    </row>
    <row r="11" spans="1:12">
      <c r="A11" s="285" t="s">
        <v>675</v>
      </c>
      <c r="B11" s="286" t="s">
        <v>676</v>
      </c>
      <c r="C11" s="287" t="s">
        <v>252</v>
      </c>
      <c r="D11" s="21"/>
      <c r="F11" s="27"/>
      <c r="G11" s="27"/>
      <c r="H11" s="24"/>
      <c r="I11" s="24"/>
      <c r="J11" s="24"/>
      <c r="K11" s="24"/>
    </row>
    <row r="12" spans="1:12">
      <c r="A12" s="285" t="s">
        <v>677</v>
      </c>
      <c r="B12" s="286" t="s">
        <v>678</v>
      </c>
      <c r="C12" s="287" t="s">
        <v>420</v>
      </c>
      <c r="D12" s="21"/>
      <c r="F12" s="27"/>
      <c r="G12" s="27"/>
      <c r="H12" s="24"/>
      <c r="I12" s="24"/>
      <c r="J12" s="24"/>
      <c r="K12" s="24"/>
    </row>
    <row r="13" spans="1:12">
      <c r="A13" s="295" t="s">
        <v>133</v>
      </c>
      <c r="B13" s="14" t="s">
        <v>134</v>
      </c>
      <c r="C13" s="94" t="s">
        <v>409</v>
      </c>
      <c r="D13" s="21"/>
      <c r="F13" s="27"/>
      <c r="G13" s="27"/>
      <c r="H13" s="24"/>
      <c r="I13" s="24"/>
      <c r="J13" s="24"/>
      <c r="K13" s="24"/>
    </row>
    <row r="14" spans="1:12">
      <c r="A14" s="295" t="s">
        <v>135</v>
      </c>
      <c r="B14" s="35" t="s">
        <v>136</v>
      </c>
      <c r="C14" s="95" t="s">
        <v>410</v>
      </c>
      <c r="D14" s="21"/>
      <c r="E14" s="24"/>
      <c r="F14" s="24"/>
      <c r="G14" s="24"/>
      <c r="H14" s="31"/>
      <c r="I14" s="17"/>
      <c r="J14" s="17"/>
      <c r="K14" s="17"/>
    </row>
    <row r="15" spans="1:12">
      <c r="A15" s="14" t="s">
        <v>137</v>
      </c>
      <c r="B15" s="35" t="s">
        <v>138</v>
      </c>
      <c r="C15" s="95" t="s">
        <v>411</v>
      </c>
      <c r="D15" s="13"/>
      <c r="E15" s="18"/>
      <c r="F15" s="18"/>
      <c r="G15" s="18"/>
      <c r="H15" s="17"/>
      <c r="I15" s="17"/>
      <c r="J15" s="17"/>
      <c r="K15" s="17"/>
      <c r="L15" s="17"/>
    </row>
    <row r="16" spans="1:12">
      <c r="A16" s="295" t="s">
        <v>139</v>
      </c>
      <c r="B16" s="35" t="s">
        <v>140</v>
      </c>
      <c r="C16" s="95" t="s">
        <v>412</v>
      </c>
      <c r="D16" s="13"/>
      <c r="E16" s="18"/>
      <c r="F16" s="18"/>
      <c r="G16" s="18"/>
      <c r="H16" s="20"/>
      <c r="I16" s="17"/>
      <c r="J16" s="17"/>
      <c r="K16" s="17"/>
      <c r="L16" s="17"/>
    </row>
    <row r="17" spans="1:12">
      <c r="A17" s="14" t="s">
        <v>141</v>
      </c>
      <c r="B17" s="35" t="s">
        <v>142</v>
      </c>
      <c r="C17" s="95" t="s">
        <v>413</v>
      </c>
      <c r="G17" s="24"/>
      <c r="H17" s="31"/>
      <c r="I17" s="17"/>
      <c r="J17" s="17"/>
      <c r="K17" s="17"/>
    </row>
    <row r="18" spans="1:12">
      <c r="A18" s="14" t="s">
        <v>143</v>
      </c>
      <c r="B18" s="35" t="s">
        <v>791</v>
      </c>
      <c r="C18" s="95"/>
      <c r="G18" s="32"/>
      <c r="H18" s="20"/>
      <c r="I18" s="20"/>
      <c r="J18" s="20"/>
      <c r="K18" s="20"/>
    </row>
    <row r="19" spans="1:12" s="321" customFormat="1">
      <c r="A19" s="14" t="s">
        <v>713</v>
      </c>
      <c r="B19" s="35" t="s">
        <v>792</v>
      </c>
      <c r="C19" s="95"/>
      <c r="G19" s="32"/>
      <c r="H19" s="20"/>
      <c r="I19" s="20"/>
      <c r="J19" s="20"/>
      <c r="K19" s="20"/>
    </row>
    <row r="20" spans="1:12">
      <c r="A20" s="14" t="s">
        <v>145</v>
      </c>
      <c r="B20" s="35" t="s">
        <v>793</v>
      </c>
      <c r="C20" s="95"/>
      <c r="F20" s="17"/>
      <c r="G20" s="17"/>
      <c r="H20" s="22"/>
      <c r="I20" s="22"/>
      <c r="J20" s="22"/>
      <c r="K20" s="22"/>
      <c r="L20" s="20"/>
    </row>
    <row r="21" spans="1:12">
      <c r="A21" s="29"/>
      <c r="B21" s="29"/>
      <c r="C21" s="34"/>
      <c r="G21" s="32"/>
      <c r="H21" s="20"/>
      <c r="I21" s="20"/>
      <c r="J21" s="20"/>
      <c r="K21" s="20"/>
    </row>
    <row r="22" spans="1:12" ht="21">
      <c r="A22" s="560" t="s">
        <v>493</v>
      </c>
      <c r="B22" s="558"/>
      <c r="C22" s="559"/>
      <c r="G22" s="32"/>
      <c r="H22" s="20"/>
      <c r="I22" s="20"/>
      <c r="J22" s="20"/>
      <c r="K22" s="20"/>
    </row>
    <row r="23" spans="1:12">
      <c r="A23" s="14" t="s">
        <v>146</v>
      </c>
      <c r="B23" s="15" t="s">
        <v>494</v>
      </c>
      <c r="C23" s="95" t="s">
        <v>239</v>
      </c>
      <c r="F23" s="17"/>
      <c r="G23" s="17"/>
      <c r="H23" s="20"/>
      <c r="I23" s="20"/>
      <c r="J23" s="28"/>
      <c r="K23" s="28"/>
      <c r="L23" s="28"/>
    </row>
    <row r="24" spans="1:12">
      <c r="A24" s="14" t="s">
        <v>896</v>
      </c>
      <c r="B24" s="15" t="s">
        <v>897</v>
      </c>
      <c r="C24" s="95" t="s">
        <v>239</v>
      </c>
      <c r="F24" s="22"/>
      <c r="G24" s="20"/>
      <c r="H24" s="20"/>
      <c r="I24" s="20"/>
      <c r="J24" s="28"/>
      <c r="K24" s="28"/>
      <c r="L24" s="28"/>
    </row>
    <row r="25" spans="1:12">
      <c r="A25" s="15" t="s">
        <v>221</v>
      </c>
      <c r="B25" s="15" t="s">
        <v>495</v>
      </c>
      <c r="C25" s="15"/>
      <c r="F25" s="18"/>
      <c r="G25" s="20"/>
      <c r="H25" s="16"/>
      <c r="I25" s="16"/>
      <c r="J25" s="28"/>
      <c r="K25" s="28"/>
      <c r="L25" s="28"/>
    </row>
    <row r="26" spans="1:12">
      <c r="A26" s="111"/>
      <c r="B26" s="111"/>
      <c r="C26" s="111"/>
      <c r="F26" s="18"/>
      <c r="G26" s="20"/>
      <c r="H26" s="20"/>
      <c r="I26" s="20"/>
      <c r="J26" s="28"/>
      <c r="K26" s="28"/>
      <c r="L26" s="28"/>
    </row>
    <row r="27" spans="1:12" ht="21">
      <c r="A27" s="560" t="s">
        <v>496</v>
      </c>
      <c r="B27" s="558"/>
      <c r="C27" s="559"/>
      <c r="D27" s="20"/>
      <c r="E27" s="20"/>
      <c r="F27" s="20"/>
      <c r="G27" s="20"/>
      <c r="H27" s="17"/>
      <c r="I27" s="17"/>
      <c r="J27" s="28"/>
      <c r="K27" s="28"/>
      <c r="L27" s="28"/>
    </row>
    <row r="28" spans="1:12" s="321" customFormat="1">
      <c r="A28" s="14" t="s">
        <v>497</v>
      </c>
      <c r="B28" s="15" t="s">
        <v>500</v>
      </c>
      <c r="C28" s="94" t="s">
        <v>400</v>
      </c>
      <c r="D28" s="20"/>
      <c r="E28" s="20"/>
      <c r="F28" s="20"/>
      <c r="G28" s="20"/>
      <c r="H28" s="519"/>
      <c r="I28" s="519"/>
      <c r="J28" s="160"/>
      <c r="K28" s="160"/>
      <c r="L28" s="160"/>
    </row>
    <row r="29" spans="1:12">
      <c r="A29" s="14" t="s">
        <v>498</v>
      </c>
      <c r="B29" s="15" t="s">
        <v>501</v>
      </c>
      <c r="C29" s="94" t="s">
        <v>400</v>
      </c>
      <c r="D29" s="17"/>
      <c r="E29" s="17"/>
      <c r="F29" s="20"/>
      <c r="G29" s="20"/>
      <c r="H29" s="17"/>
      <c r="I29" s="17"/>
      <c r="J29" s="28"/>
      <c r="K29" s="28"/>
      <c r="L29" s="28"/>
    </row>
    <row r="30" spans="1:12">
      <c r="A30" s="15" t="s">
        <v>499</v>
      </c>
      <c r="B30" s="15" t="s">
        <v>502</v>
      </c>
      <c r="C30" s="15"/>
      <c r="G30" s="32"/>
      <c r="H30" s="20"/>
      <c r="I30" s="20"/>
      <c r="J30" s="20"/>
      <c r="K30" s="20"/>
    </row>
    <row r="31" spans="1:12" s="321" customFormat="1">
      <c r="A31" s="382" t="s">
        <v>724</v>
      </c>
      <c r="B31" s="382" t="s">
        <v>725</v>
      </c>
      <c r="C31" s="382"/>
      <c r="G31" s="32"/>
      <c r="H31" s="20"/>
      <c r="I31" s="20"/>
      <c r="J31" s="20"/>
      <c r="K31" s="20"/>
    </row>
    <row r="32" spans="1:12">
      <c r="A32" s="13"/>
      <c r="B32" s="13"/>
      <c r="C32" s="13"/>
      <c r="D32" s="13"/>
      <c r="E32" s="18"/>
      <c r="F32" s="18"/>
      <c r="G32" s="18"/>
      <c r="H32" s="17"/>
      <c r="I32" s="17"/>
      <c r="J32" s="17"/>
      <c r="K32" s="17"/>
      <c r="L32" s="17"/>
    </row>
    <row r="33" spans="1:12" ht="21">
      <c r="A33" s="560" t="s">
        <v>147</v>
      </c>
      <c r="B33" s="558"/>
      <c r="C33" s="559"/>
      <c r="D33" s="29"/>
      <c r="E33" s="32"/>
      <c r="F33" s="32"/>
      <c r="G33" s="32"/>
      <c r="H33" s="17"/>
      <c r="I33" s="17"/>
      <c r="J33" s="17"/>
      <c r="K33" s="17"/>
      <c r="L33" s="17"/>
    </row>
    <row r="34" spans="1:12">
      <c r="A34" s="14" t="s">
        <v>148</v>
      </c>
      <c r="B34" s="15" t="s">
        <v>149</v>
      </c>
      <c r="C34" s="15"/>
      <c r="F34" s="16"/>
      <c r="G34" s="16"/>
      <c r="H34" s="18"/>
      <c r="I34" s="18"/>
      <c r="J34" s="18"/>
      <c r="K34" s="20"/>
      <c r="L34" s="20"/>
    </row>
    <row r="35" spans="1:12">
      <c r="A35" s="14" t="s">
        <v>150</v>
      </c>
      <c r="B35" s="15" t="s">
        <v>151</v>
      </c>
      <c r="C35" s="15"/>
      <c r="F35" s="22"/>
      <c r="G35" s="22"/>
      <c r="H35" s="18"/>
      <c r="I35" s="18"/>
      <c r="J35" s="18"/>
      <c r="K35" s="20"/>
      <c r="L35" s="20"/>
    </row>
    <row r="36" spans="1:12">
      <c r="A36" s="14" t="s">
        <v>898</v>
      </c>
      <c r="B36" s="15" t="s">
        <v>899</v>
      </c>
      <c r="C36" s="15"/>
      <c r="F36" s="18"/>
      <c r="G36" s="18"/>
      <c r="H36" s="17"/>
      <c r="I36" s="17"/>
      <c r="J36" s="28"/>
      <c r="K36" s="28"/>
      <c r="L36" s="28"/>
    </row>
    <row r="37" spans="1:12">
      <c r="A37" s="29"/>
      <c r="B37" s="29"/>
      <c r="C37" s="29"/>
      <c r="F37" s="18"/>
      <c r="G37" s="18"/>
      <c r="H37" s="17"/>
      <c r="I37" s="17"/>
      <c r="J37" s="28"/>
      <c r="K37" s="28"/>
      <c r="L37" s="28"/>
    </row>
    <row r="38" spans="1:12" ht="21">
      <c r="A38" s="560" t="s">
        <v>716</v>
      </c>
      <c r="B38" s="558"/>
      <c r="C38" s="559"/>
      <c r="G38" s="32"/>
      <c r="H38" s="20"/>
      <c r="I38" s="20"/>
      <c r="J38" s="20"/>
      <c r="K38" s="20"/>
    </row>
    <row r="39" spans="1:12">
      <c r="A39" s="14" t="s">
        <v>152</v>
      </c>
      <c r="B39" s="15" t="s">
        <v>153</v>
      </c>
      <c r="C39" s="15"/>
      <c r="G39" s="32"/>
      <c r="H39" s="20"/>
      <c r="I39" s="20"/>
      <c r="J39" s="20"/>
      <c r="K39" s="20"/>
    </row>
    <row r="40" spans="1:12">
      <c r="A40" s="14" t="s">
        <v>154</v>
      </c>
      <c r="B40" s="15" t="s">
        <v>155</v>
      </c>
      <c r="C40" s="15"/>
      <c r="F40" s="282"/>
      <c r="G40" s="282"/>
      <c r="H40" s="20"/>
      <c r="I40" s="20"/>
      <c r="J40" s="160"/>
      <c r="K40" s="160"/>
      <c r="L40" s="160"/>
    </row>
    <row r="41" spans="1:12">
      <c r="A41" s="14" t="s">
        <v>679</v>
      </c>
      <c r="B41" s="15" t="s">
        <v>680</v>
      </c>
      <c r="C41" s="95"/>
      <c r="F41" s="22"/>
      <c r="G41" s="20"/>
      <c r="H41" s="20"/>
      <c r="I41" s="20"/>
      <c r="J41" s="160"/>
      <c r="K41" s="160"/>
      <c r="L41" s="160"/>
    </row>
    <row r="42" spans="1:12">
      <c r="A42" s="29"/>
      <c r="B42" s="29"/>
      <c r="C42" s="29"/>
      <c r="F42" s="17"/>
      <c r="G42" s="17"/>
      <c r="H42" s="18"/>
      <c r="I42" s="18"/>
      <c r="J42" s="18"/>
      <c r="K42" s="18"/>
      <c r="L42" s="20"/>
    </row>
    <row r="43" spans="1:12" ht="21">
      <c r="A43" s="557" t="s">
        <v>535</v>
      </c>
      <c r="B43" s="558"/>
      <c r="C43" s="559"/>
      <c r="F43" s="17"/>
      <c r="G43" s="17"/>
      <c r="H43" s="18"/>
      <c r="I43" s="18"/>
      <c r="J43" s="18"/>
      <c r="K43" s="18"/>
      <c r="L43" s="20"/>
    </row>
    <row r="44" spans="1:12">
      <c r="A44" s="38" t="s">
        <v>163</v>
      </c>
      <c r="B44" s="38" t="s">
        <v>164</v>
      </c>
      <c r="C44" s="94" t="s">
        <v>398</v>
      </c>
      <c r="F44" s="232"/>
      <c r="G44" s="232"/>
      <c r="H44" s="18"/>
      <c r="I44" s="18"/>
      <c r="J44" s="18"/>
      <c r="K44" s="18"/>
      <c r="L44" s="20"/>
    </row>
    <row r="45" spans="1:12">
      <c r="A45" s="38" t="s">
        <v>165</v>
      </c>
      <c r="B45" s="38" t="s">
        <v>166</v>
      </c>
      <c r="C45" s="94" t="s">
        <v>398</v>
      </c>
      <c r="F45" s="17"/>
      <c r="G45" s="17"/>
      <c r="H45" s="18"/>
      <c r="I45" s="18"/>
      <c r="J45" s="18"/>
      <c r="K45" s="18"/>
      <c r="L45" s="20"/>
    </row>
    <row r="46" spans="1:12">
      <c r="A46" s="38" t="s">
        <v>167</v>
      </c>
      <c r="B46" s="38" t="s">
        <v>222</v>
      </c>
      <c r="C46" s="94" t="s">
        <v>398</v>
      </c>
      <c r="F46" s="17"/>
      <c r="G46" s="17"/>
      <c r="H46" s="18"/>
      <c r="I46" s="18"/>
      <c r="J46" s="18"/>
      <c r="K46" s="18"/>
      <c r="L46" s="20"/>
    </row>
    <row r="47" spans="1:12">
      <c r="A47" s="38" t="s">
        <v>168</v>
      </c>
      <c r="B47" s="38" t="s">
        <v>223</v>
      </c>
      <c r="C47" s="94" t="s">
        <v>398</v>
      </c>
      <c r="F47" s="29"/>
      <c r="G47" s="29"/>
      <c r="H47" s="18"/>
      <c r="I47" s="18"/>
      <c r="J47" s="18"/>
      <c r="K47" s="18"/>
      <c r="L47" s="20"/>
    </row>
    <row r="48" spans="1:12">
      <c r="A48" s="233" t="s">
        <v>633</v>
      </c>
      <c r="B48" s="233" t="s">
        <v>634</v>
      </c>
      <c r="C48" s="234" t="s">
        <v>398</v>
      </c>
      <c r="F48" s="17"/>
      <c r="G48" s="17"/>
      <c r="H48" s="18"/>
      <c r="I48" s="18"/>
      <c r="J48" s="18"/>
      <c r="K48" s="18"/>
      <c r="L48" s="20"/>
    </row>
    <row r="49" spans="1:12">
      <c r="A49" s="38" t="s">
        <v>169</v>
      </c>
      <c r="B49" s="38" t="s">
        <v>480</v>
      </c>
      <c r="C49" s="94" t="s">
        <v>398</v>
      </c>
      <c r="F49" s="17"/>
      <c r="G49" s="17"/>
      <c r="H49" s="18"/>
      <c r="I49" s="18"/>
      <c r="J49" s="18"/>
      <c r="K49" s="18"/>
      <c r="L49" s="20"/>
    </row>
    <row r="50" spans="1:12">
      <c r="A50" s="38" t="s">
        <v>170</v>
      </c>
      <c r="B50" s="38" t="s">
        <v>481</v>
      </c>
      <c r="C50" s="94" t="s">
        <v>398</v>
      </c>
      <c r="F50" s="17"/>
      <c r="G50" s="17"/>
      <c r="H50" s="18"/>
      <c r="I50" s="18"/>
      <c r="J50" s="18"/>
      <c r="K50" s="18"/>
      <c r="L50" s="20"/>
    </row>
    <row r="51" spans="1:12">
      <c r="A51" s="29"/>
      <c r="B51" s="29"/>
      <c r="C51" s="29"/>
      <c r="F51" s="17"/>
      <c r="G51" s="17"/>
      <c r="H51" s="16"/>
      <c r="I51" s="16"/>
      <c r="J51" s="17"/>
      <c r="K51" s="17"/>
      <c r="L51" s="17"/>
    </row>
    <row r="52" spans="1:12" ht="21">
      <c r="A52" s="557" t="s">
        <v>846</v>
      </c>
      <c r="B52" s="558"/>
      <c r="C52" s="559"/>
      <c r="F52" s="17"/>
      <c r="G52" s="17"/>
      <c r="H52" s="22"/>
      <c r="I52" s="22"/>
      <c r="J52" s="22"/>
      <c r="K52" s="20"/>
      <c r="L52" s="20"/>
    </row>
    <row r="53" spans="1:12">
      <c r="A53" s="38" t="s">
        <v>171</v>
      </c>
      <c r="B53" s="38" t="s">
        <v>823</v>
      </c>
      <c r="C53" s="94" t="s">
        <v>398</v>
      </c>
      <c r="F53" s="232"/>
      <c r="G53" s="232"/>
      <c r="H53" s="22"/>
      <c r="I53" s="22"/>
      <c r="J53" s="22"/>
      <c r="K53" s="20"/>
      <c r="L53" s="20"/>
    </row>
    <row r="54" spans="1:12">
      <c r="A54" s="38" t="s">
        <v>172</v>
      </c>
      <c r="B54" s="38" t="s">
        <v>824</v>
      </c>
      <c r="C54" s="94" t="s">
        <v>398</v>
      </c>
      <c r="F54" s="17"/>
      <c r="G54" s="17"/>
      <c r="H54" s="18"/>
      <c r="I54" s="18"/>
      <c r="J54" s="18"/>
      <c r="K54" s="20"/>
      <c r="L54" s="20"/>
    </row>
    <row r="55" spans="1:12">
      <c r="A55" s="38" t="s">
        <v>173</v>
      </c>
      <c r="B55" s="38" t="s">
        <v>825</v>
      </c>
      <c r="C55" s="94" t="s">
        <v>398</v>
      </c>
      <c r="F55" s="123"/>
      <c r="G55" s="123"/>
      <c r="H55" s="18"/>
      <c r="I55" s="18"/>
      <c r="J55" s="18"/>
      <c r="K55" s="20"/>
      <c r="L55" s="20"/>
    </row>
    <row r="56" spans="1:12">
      <c r="A56" s="38" t="s">
        <v>174</v>
      </c>
      <c r="B56" s="38" t="s">
        <v>826</v>
      </c>
      <c r="C56" s="94" t="s">
        <v>398</v>
      </c>
      <c r="F56" s="17"/>
      <c r="G56" s="17"/>
      <c r="H56" s="18"/>
      <c r="I56" s="18"/>
      <c r="J56" s="18"/>
      <c r="K56" s="20"/>
      <c r="L56" s="20"/>
    </row>
    <row r="57" spans="1:12">
      <c r="A57" s="233" t="s">
        <v>635</v>
      </c>
      <c r="B57" s="233" t="s">
        <v>827</v>
      </c>
      <c r="C57" s="234" t="s">
        <v>398</v>
      </c>
      <c r="F57" s="29"/>
      <c r="G57" s="29"/>
      <c r="H57" s="18"/>
      <c r="I57" s="18"/>
      <c r="J57" s="18"/>
      <c r="K57" s="20"/>
      <c r="L57" s="20"/>
    </row>
    <row r="58" spans="1:12">
      <c r="A58" s="38" t="s">
        <v>175</v>
      </c>
      <c r="B58" s="38" t="s">
        <v>828</v>
      </c>
      <c r="C58" s="94" t="s">
        <v>398</v>
      </c>
      <c r="D58" s="30"/>
      <c r="E58" s="32"/>
      <c r="F58" s="32"/>
      <c r="G58" s="32"/>
    </row>
    <row r="59" spans="1:12">
      <c r="A59" s="129" t="s">
        <v>574</v>
      </c>
      <c r="B59" s="129" t="s">
        <v>829</v>
      </c>
      <c r="C59" s="130" t="s">
        <v>398</v>
      </c>
      <c r="D59" s="13"/>
      <c r="E59" s="32"/>
      <c r="F59" s="32"/>
      <c r="G59" s="32"/>
    </row>
    <row r="60" spans="1:12">
      <c r="A60" s="38" t="s">
        <v>176</v>
      </c>
      <c r="B60" s="38" t="s">
        <v>830</v>
      </c>
      <c r="C60" s="94" t="s">
        <v>398</v>
      </c>
      <c r="D60" s="13"/>
      <c r="E60" s="32"/>
      <c r="F60" s="32"/>
      <c r="G60" s="32"/>
      <c r="H60" s="17"/>
      <c r="I60" s="17"/>
      <c r="J60" s="17"/>
      <c r="K60" s="17"/>
      <c r="L60" s="17"/>
    </row>
    <row r="61" spans="1:12">
      <c r="A61" s="29"/>
      <c r="B61" s="29"/>
      <c r="C61" s="29"/>
      <c r="D61" s="13"/>
      <c r="E61" s="32"/>
      <c r="F61" s="32"/>
      <c r="G61" s="32"/>
      <c r="H61" s="17"/>
      <c r="I61" s="17"/>
      <c r="J61" s="17"/>
      <c r="K61" s="17"/>
      <c r="L61" s="17"/>
    </row>
    <row r="62" spans="1:12" ht="21">
      <c r="A62" s="557" t="s">
        <v>537</v>
      </c>
      <c r="B62" s="558"/>
      <c r="C62" s="559"/>
      <c r="F62" s="18"/>
      <c r="G62" s="18"/>
      <c r="H62" s="17"/>
      <c r="I62" s="17"/>
      <c r="J62" s="28"/>
      <c r="K62" s="28"/>
      <c r="L62" s="28"/>
    </row>
    <row r="63" spans="1:12">
      <c r="A63" s="38" t="s">
        <v>177</v>
      </c>
      <c r="B63" s="38" t="s">
        <v>178</v>
      </c>
      <c r="C63" s="94" t="s">
        <v>239</v>
      </c>
      <c r="F63" s="18"/>
      <c r="G63" s="18"/>
      <c r="H63" s="17"/>
      <c r="I63" s="17"/>
      <c r="J63" s="28"/>
      <c r="K63" s="28"/>
      <c r="L63" s="28"/>
    </row>
    <row r="64" spans="1:12">
      <c r="A64" s="38" t="s">
        <v>179</v>
      </c>
      <c r="B64" s="38" t="s">
        <v>482</v>
      </c>
      <c r="C64" s="94" t="s">
        <v>239</v>
      </c>
      <c r="F64" s="18"/>
      <c r="G64" s="18"/>
      <c r="H64" s="17"/>
      <c r="I64" s="17"/>
      <c r="J64" s="28"/>
      <c r="K64" s="28"/>
      <c r="L64" s="28"/>
    </row>
    <row r="65" spans="1:12">
      <c r="A65" s="38" t="s">
        <v>180</v>
      </c>
      <c r="B65" s="38" t="s">
        <v>483</v>
      </c>
      <c r="C65" s="94" t="s">
        <v>239</v>
      </c>
      <c r="F65" s="18"/>
      <c r="G65" s="18"/>
      <c r="H65" s="17"/>
      <c r="I65" s="17"/>
      <c r="J65" s="28"/>
      <c r="K65" s="28"/>
      <c r="L65" s="28"/>
    </row>
    <row r="66" spans="1:12">
      <c r="A66" s="38" t="s">
        <v>181</v>
      </c>
      <c r="B66" s="38" t="s">
        <v>484</v>
      </c>
      <c r="C66" s="94" t="s">
        <v>239</v>
      </c>
      <c r="F66" s="18"/>
      <c r="G66" s="18"/>
      <c r="H66" s="17"/>
      <c r="I66" s="17"/>
      <c r="J66" s="28"/>
      <c r="K66" s="28"/>
      <c r="L66" s="28"/>
    </row>
    <row r="67" spans="1:12">
      <c r="A67" s="38" t="s">
        <v>182</v>
      </c>
      <c r="B67" s="38" t="s">
        <v>485</v>
      </c>
      <c r="C67" s="94" t="s">
        <v>239</v>
      </c>
      <c r="F67" s="18"/>
      <c r="G67" s="18"/>
      <c r="H67" s="17"/>
      <c r="I67" s="17"/>
      <c r="J67" s="28"/>
      <c r="K67" s="28"/>
      <c r="L67" s="28"/>
    </row>
    <row r="68" spans="1:12">
      <c r="A68" s="38" t="s">
        <v>183</v>
      </c>
      <c r="B68" s="38" t="s">
        <v>486</v>
      </c>
      <c r="C68" s="94" t="s">
        <v>239</v>
      </c>
      <c r="F68" s="16"/>
      <c r="G68" s="16"/>
      <c r="H68" s="20"/>
      <c r="I68" s="20"/>
      <c r="J68" s="28"/>
      <c r="K68" s="28"/>
      <c r="L68" s="28"/>
    </row>
    <row r="69" spans="1:12" s="321" customFormat="1">
      <c r="A69" s="320" t="s">
        <v>934</v>
      </c>
      <c r="B69" s="320" t="s">
        <v>935</v>
      </c>
      <c r="C69" s="383" t="s">
        <v>239</v>
      </c>
      <c r="F69" s="16"/>
      <c r="G69" s="16"/>
      <c r="H69" s="20"/>
      <c r="I69" s="20"/>
      <c r="J69" s="160"/>
      <c r="K69" s="160"/>
      <c r="L69" s="160"/>
    </row>
    <row r="70" spans="1:12">
      <c r="A70" s="38" t="s">
        <v>184</v>
      </c>
      <c r="B70" s="38" t="s">
        <v>487</v>
      </c>
      <c r="C70" s="94" t="s">
        <v>239</v>
      </c>
      <c r="F70" s="22"/>
      <c r="G70" s="22"/>
      <c r="H70" s="16"/>
      <c r="I70" s="16"/>
      <c r="J70" s="28"/>
      <c r="K70" s="28"/>
      <c r="L70" s="28"/>
    </row>
    <row r="71" spans="1:12">
      <c r="A71" s="38" t="s">
        <v>185</v>
      </c>
      <c r="B71" s="38" t="s">
        <v>488</v>
      </c>
      <c r="C71" s="94" t="s">
        <v>239</v>
      </c>
      <c r="F71" s="18"/>
      <c r="G71" s="18"/>
      <c r="H71" s="22"/>
      <c r="I71" s="22"/>
      <c r="J71" s="28"/>
      <c r="K71" s="28"/>
      <c r="L71" s="28"/>
    </row>
    <row r="72" spans="1:12">
      <c r="A72" s="33" t="s">
        <v>186</v>
      </c>
      <c r="B72" s="33"/>
      <c r="C72" s="29"/>
      <c r="F72" s="18"/>
      <c r="G72" s="18"/>
      <c r="H72" s="20"/>
      <c r="I72" s="20"/>
      <c r="J72" s="28"/>
      <c r="K72" s="28"/>
      <c r="L72" s="28"/>
    </row>
    <row r="73" spans="1:12" ht="21">
      <c r="A73" s="557" t="s">
        <v>831</v>
      </c>
      <c r="B73" s="558"/>
      <c r="C73" s="559"/>
      <c r="F73" s="18"/>
      <c r="G73" s="18"/>
      <c r="H73" s="20"/>
      <c r="I73" s="20"/>
      <c r="J73" s="28"/>
      <c r="K73" s="28"/>
      <c r="L73" s="28"/>
    </row>
    <row r="74" spans="1:12">
      <c r="A74" s="38" t="s">
        <v>187</v>
      </c>
      <c r="B74" s="38" t="s">
        <v>832</v>
      </c>
      <c r="C74" s="94" t="s">
        <v>239</v>
      </c>
      <c r="F74" s="18"/>
      <c r="G74" s="18"/>
      <c r="H74" s="20"/>
      <c r="I74" s="20"/>
      <c r="J74" s="28"/>
      <c r="K74" s="28"/>
      <c r="L74" s="28"/>
    </row>
    <row r="75" spans="1:12">
      <c r="A75" s="38" t="s">
        <v>188</v>
      </c>
      <c r="B75" s="38" t="s">
        <v>833</v>
      </c>
      <c r="C75" s="94" t="s">
        <v>239</v>
      </c>
      <c r="F75" s="18"/>
      <c r="G75" s="18"/>
      <c r="H75" s="20"/>
      <c r="I75" s="20"/>
      <c r="J75" s="122"/>
      <c r="K75" s="122"/>
      <c r="L75" s="122"/>
    </row>
    <row r="76" spans="1:12">
      <c r="A76" s="38" t="s">
        <v>189</v>
      </c>
      <c r="B76" s="38" t="s">
        <v>834</v>
      </c>
      <c r="C76" s="94" t="s">
        <v>239</v>
      </c>
      <c r="F76" s="18"/>
      <c r="G76" s="18"/>
      <c r="H76" s="20"/>
      <c r="I76" s="20"/>
      <c r="J76" s="28"/>
      <c r="K76" s="28"/>
      <c r="L76" s="28"/>
    </row>
    <row r="77" spans="1:12">
      <c r="A77" s="38" t="s">
        <v>190</v>
      </c>
      <c r="B77" s="38" t="s">
        <v>835</v>
      </c>
      <c r="C77" s="94" t="s">
        <v>239</v>
      </c>
      <c r="F77" s="20"/>
      <c r="G77" s="20"/>
      <c r="H77" s="20"/>
      <c r="I77" s="20"/>
      <c r="J77" s="28"/>
      <c r="K77" s="28"/>
      <c r="L77" s="28"/>
    </row>
    <row r="78" spans="1:12">
      <c r="A78" s="38" t="s">
        <v>191</v>
      </c>
      <c r="B78" s="38" t="s">
        <v>836</v>
      </c>
      <c r="C78" s="94" t="s">
        <v>239</v>
      </c>
      <c r="G78" s="32"/>
      <c r="H78" s="20"/>
      <c r="I78" s="20"/>
      <c r="J78" s="20"/>
      <c r="K78" s="20"/>
    </row>
    <row r="79" spans="1:12" s="321" customFormat="1">
      <c r="A79" s="320" t="s">
        <v>936</v>
      </c>
      <c r="B79" s="320" t="s">
        <v>937</v>
      </c>
      <c r="C79" s="383" t="s">
        <v>239</v>
      </c>
      <c r="G79" s="32"/>
      <c r="H79" s="20"/>
      <c r="I79" s="20"/>
      <c r="J79" s="20"/>
      <c r="K79" s="20"/>
    </row>
    <row r="80" spans="1:12">
      <c r="A80" s="129" t="s">
        <v>573</v>
      </c>
      <c r="B80" s="129" t="s">
        <v>837</v>
      </c>
      <c r="C80" s="130" t="s">
        <v>239</v>
      </c>
      <c r="G80" s="32"/>
      <c r="H80" s="24"/>
      <c r="I80" s="24"/>
      <c r="J80" s="24"/>
      <c r="K80" s="24"/>
    </row>
    <row r="81" spans="1:12">
      <c r="A81" s="38" t="s">
        <v>192</v>
      </c>
      <c r="B81" s="38" t="s">
        <v>838</v>
      </c>
      <c r="C81" s="94" t="s">
        <v>239</v>
      </c>
      <c r="G81" s="32"/>
      <c r="H81" s="20"/>
      <c r="I81" s="20"/>
      <c r="J81" s="20"/>
      <c r="K81" s="20"/>
    </row>
    <row r="82" spans="1:12">
      <c r="A82" s="288"/>
      <c r="B82" s="288"/>
      <c r="C82" s="289"/>
      <c r="G82" s="32"/>
      <c r="H82" s="20"/>
      <c r="I82" s="20"/>
      <c r="J82" s="20"/>
      <c r="K82" s="20"/>
    </row>
    <row r="83" spans="1:12" ht="21">
      <c r="A83" s="561" t="s">
        <v>857</v>
      </c>
      <c r="B83" s="561"/>
      <c r="C83" s="561"/>
      <c r="F83" s="20"/>
      <c r="G83" s="20"/>
      <c r="H83" s="20"/>
      <c r="I83" s="20"/>
      <c r="J83" s="28"/>
      <c r="K83" s="28"/>
      <c r="L83" s="28"/>
    </row>
    <row r="84" spans="1:12">
      <c r="A84" s="164" t="s">
        <v>507</v>
      </c>
      <c r="B84" s="165" t="s">
        <v>508</v>
      </c>
      <c r="C84" s="166" t="s">
        <v>232</v>
      </c>
      <c r="F84" s="20"/>
      <c r="G84" s="20"/>
      <c r="H84" s="20"/>
      <c r="I84" s="20"/>
      <c r="J84" s="28"/>
      <c r="K84" s="28"/>
      <c r="L84" s="28"/>
    </row>
    <row r="85" spans="1:12" s="321" customFormat="1">
      <c r="A85" s="114" t="s">
        <v>503</v>
      </c>
      <c r="B85" s="112" t="s">
        <v>504</v>
      </c>
      <c r="C85" s="113" t="s">
        <v>232</v>
      </c>
      <c r="F85" s="20"/>
      <c r="G85" s="20"/>
      <c r="H85" s="20"/>
      <c r="I85" s="20"/>
      <c r="J85" s="160"/>
      <c r="K85" s="160"/>
      <c r="L85" s="160"/>
    </row>
    <row r="86" spans="1:12">
      <c r="A86" s="114" t="s">
        <v>505</v>
      </c>
      <c r="B86" s="112" t="s">
        <v>506</v>
      </c>
      <c r="C86" s="113" t="s">
        <v>232</v>
      </c>
      <c r="F86" s="20"/>
      <c r="G86" s="20"/>
      <c r="H86" s="20"/>
      <c r="I86" s="20"/>
      <c r="J86" s="28"/>
      <c r="K86" s="28"/>
      <c r="L86" s="28"/>
    </row>
    <row r="87" spans="1:12">
      <c r="A87" s="114" t="s">
        <v>509</v>
      </c>
      <c r="B87" s="112" t="s">
        <v>510</v>
      </c>
      <c r="C87" s="113" t="s">
        <v>232</v>
      </c>
      <c r="G87" s="32"/>
      <c r="H87" s="24"/>
      <c r="I87" s="24"/>
      <c r="J87" s="24"/>
      <c r="K87" s="24"/>
    </row>
    <row r="88" spans="1:12">
      <c r="A88" s="114" t="s">
        <v>511</v>
      </c>
      <c r="B88" s="112" t="s">
        <v>512</v>
      </c>
      <c r="C88" s="113" t="s">
        <v>232</v>
      </c>
      <c r="G88" s="32"/>
      <c r="H88" s="20"/>
      <c r="I88" s="20"/>
      <c r="J88" s="20"/>
      <c r="K88" s="20"/>
    </row>
    <row r="89" spans="1:12">
      <c r="A89" s="29"/>
      <c r="B89" s="29"/>
      <c r="C89" s="34"/>
      <c r="G89" s="32"/>
      <c r="H89" s="20"/>
      <c r="I89" s="20"/>
      <c r="J89" s="20"/>
      <c r="K89" s="20"/>
    </row>
    <row r="90" spans="1:12" ht="21">
      <c r="A90" s="557" t="s">
        <v>536</v>
      </c>
      <c r="B90" s="558"/>
      <c r="C90" s="559"/>
      <c r="F90" s="18"/>
      <c r="G90" s="20"/>
      <c r="H90" s="20"/>
      <c r="I90" s="20"/>
      <c r="J90" s="28"/>
      <c r="K90" s="28"/>
      <c r="L90" s="28"/>
    </row>
    <row r="91" spans="1:12">
      <c r="A91" s="38" t="s">
        <v>193</v>
      </c>
      <c r="B91" s="38" t="s">
        <v>717</v>
      </c>
      <c r="C91" s="94" t="s">
        <v>232</v>
      </c>
      <c r="F91" s="18"/>
      <c r="G91" s="20"/>
      <c r="H91" s="20"/>
      <c r="I91" s="20"/>
      <c r="J91" s="28"/>
      <c r="K91" s="28"/>
      <c r="L91" s="28"/>
    </row>
    <row r="92" spans="1:12" s="321" customFormat="1">
      <c r="A92" s="320" t="s">
        <v>718</v>
      </c>
      <c r="B92" s="38" t="s">
        <v>719</v>
      </c>
      <c r="C92" s="383" t="s">
        <v>227</v>
      </c>
      <c r="F92" s="18"/>
      <c r="G92" s="20"/>
      <c r="H92" s="20"/>
      <c r="I92" s="20"/>
      <c r="J92" s="160"/>
      <c r="K92" s="160"/>
      <c r="L92" s="160"/>
    </row>
    <row r="93" spans="1:12">
      <c r="A93" s="38" t="s">
        <v>194</v>
      </c>
      <c r="B93" s="38" t="s">
        <v>195</v>
      </c>
      <c r="C93" s="94" t="s">
        <v>400</v>
      </c>
      <c r="F93" s="18"/>
      <c r="G93" s="20"/>
      <c r="H93" s="20"/>
      <c r="I93" s="20"/>
      <c r="J93" s="28"/>
      <c r="K93" s="28"/>
      <c r="L93" s="28"/>
    </row>
    <row r="94" spans="1:12">
      <c r="A94" s="38" t="s">
        <v>196</v>
      </c>
      <c r="B94" s="38" t="s">
        <v>489</v>
      </c>
      <c r="C94" s="94" t="s">
        <v>400</v>
      </c>
      <c r="F94" s="20"/>
      <c r="G94" s="20"/>
      <c r="H94" s="17"/>
      <c r="I94" s="17"/>
      <c r="J94" s="28"/>
      <c r="K94" s="28"/>
      <c r="L94" s="28"/>
    </row>
    <row r="95" spans="1:12">
      <c r="A95" s="38" t="s">
        <v>197</v>
      </c>
      <c r="B95" s="38" t="s">
        <v>490</v>
      </c>
      <c r="C95" s="94" t="s">
        <v>400</v>
      </c>
      <c r="F95" s="16"/>
      <c r="G95" s="16"/>
      <c r="H95" s="17"/>
      <c r="I95" s="17"/>
      <c r="J95" s="28"/>
      <c r="K95" s="28"/>
      <c r="L95" s="28"/>
    </row>
    <row r="96" spans="1:12">
      <c r="A96" s="297" t="s">
        <v>697</v>
      </c>
      <c r="B96" s="297" t="s">
        <v>698</v>
      </c>
      <c r="C96" s="298" t="s">
        <v>400</v>
      </c>
      <c r="F96" s="16"/>
      <c r="G96" s="16"/>
      <c r="H96" s="296"/>
      <c r="I96" s="296"/>
      <c r="J96" s="160"/>
      <c r="K96" s="160"/>
      <c r="L96" s="160"/>
    </row>
    <row r="97" spans="1:12">
      <c r="A97" s="38" t="s">
        <v>198</v>
      </c>
      <c r="B97" s="38" t="s">
        <v>491</v>
      </c>
      <c r="C97" s="94" t="s">
        <v>400</v>
      </c>
      <c r="F97" s="22"/>
      <c r="G97" s="22"/>
      <c r="H97" s="22"/>
      <c r="I97" s="17"/>
      <c r="J97" s="28"/>
      <c r="K97" s="28"/>
      <c r="L97" s="28"/>
    </row>
    <row r="98" spans="1:12">
      <c r="A98" s="38" t="s">
        <v>199</v>
      </c>
      <c r="B98" s="38" t="s">
        <v>492</v>
      </c>
      <c r="C98" s="94" t="s">
        <v>400</v>
      </c>
      <c r="F98" s="20"/>
      <c r="G98" s="20"/>
      <c r="H98" s="17"/>
      <c r="I98" s="17"/>
      <c r="J98" s="28"/>
      <c r="K98" s="28"/>
      <c r="L98" s="28"/>
    </row>
    <row r="99" spans="1:12">
      <c r="A99" s="29"/>
      <c r="B99" s="29"/>
      <c r="C99" s="29"/>
      <c r="F99" s="20"/>
      <c r="G99" s="20"/>
      <c r="H99" s="17"/>
      <c r="I99" s="17"/>
      <c r="J99" s="28"/>
      <c r="K99" s="28"/>
      <c r="L99" s="28"/>
    </row>
    <row r="100" spans="1:12" ht="21">
      <c r="A100" s="557" t="s">
        <v>839</v>
      </c>
      <c r="B100" s="558"/>
      <c r="C100" s="559"/>
      <c r="D100" s="20"/>
      <c r="E100" s="20"/>
      <c r="F100" s="20"/>
      <c r="G100" s="20"/>
      <c r="H100" s="17"/>
      <c r="I100" s="17"/>
      <c r="J100" s="28"/>
      <c r="K100" s="28"/>
      <c r="L100" s="28"/>
    </row>
    <row r="101" spans="1:12">
      <c r="A101" s="167" t="s">
        <v>200</v>
      </c>
      <c r="B101" s="167" t="s">
        <v>854</v>
      </c>
      <c r="C101" s="168" t="s">
        <v>232</v>
      </c>
      <c r="D101" s="20"/>
      <c r="E101" s="20"/>
      <c r="F101" s="20"/>
      <c r="G101" s="20"/>
      <c r="H101" s="17"/>
      <c r="I101" s="17"/>
      <c r="J101" s="28"/>
      <c r="K101" s="28"/>
      <c r="L101" s="28"/>
    </row>
    <row r="102" spans="1:12" s="321" customFormat="1">
      <c r="A102" s="384" t="s">
        <v>720</v>
      </c>
      <c r="B102" s="38" t="s">
        <v>855</v>
      </c>
      <c r="C102" s="383" t="s">
        <v>227</v>
      </c>
      <c r="D102" s="20"/>
      <c r="E102" s="20"/>
      <c r="F102" s="20"/>
      <c r="G102" s="20"/>
      <c r="H102" s="379"/>
      <c r="I102" s="379"/>
      <c r="J102" s="160"/>
      <c r="K102" s="160"/>
      <c r="L102" s="160"/>
    </row>
    <row r="103" spans="1:12">
      <c r="A103" s="38" t="s">
        <v>201</v>
      </c>
      <c r="B103" s="38" t="s">
        <v>840</v>
      </c>
      <c r="C103" s="94" t="s">
        <v>400</v>
      </c>
      <c r="D103" s="20"/>
      <c r="E103" s="20"/>
      <c r="F103" s="20"/>
      <c r="G103" s="20"/>
      <c r="H103" s="17"/>
      <c r="I103" s="17"/>
      <c r="J103" s="28"/>
      <c r="K103" s="28"/>
      <c r="L103" s="28"/>
    </row>
    <row r="104" spans="1:12">
      <c r="A104" s="38" t="s">
        <v>202</v>
      </c>
      <c r="B104" s="38" t="s">
        <v>841</v>
      </c>
      <c r="C104" s="94" t="s">
        <v>400</v>
      </c>
      <c r="D104" s="20"/>
      <c r="E104" s="20"/>
      <c r="F104" s="20"/>
      <c r="G104" s="20"/>
      <c r="H104" s="17"/>
      <c r="I104" s="17"/>
      <c r="J104" s="28"/>
      <c r="K104" s="28"/>
      <c r="L104" s="28"/>
    </row>
    <row r="105" spans="1:12">
      <c r="A105" s="38" t="s">
        <v>203</v>
      </c>
      <c r="B105" s="38" t="s">
        <v>842</v>
      </c>
      <c r="C105" s="94" t="s">
        <v>400</v>
      </c>
      <c r="D105" s="16"/>
      <c r="E105" s="16"/>
      <c r="F105" s="20"/>
      <c r="G105" s="20"/>
      <c r="H105" s="17"/>
      <c r="I105" s="17"/>
      <c r="J105" s="28"/>
      <c r="K105" s="28"/>
      <c r="L105" s="28"/>
    </row>
    <row r="106" spans="1:12">
      <c r="A106" s="38" t="s">
        <v>204</v>
      </c>
      <c r="B106" s="38" t="s">
        <v>843</v>
      </c>
      <c r="C106" s="94" t="s">
        <v>400</v>
      </c>
      <c r="F106" s="20"/>
      <c r="G106" s="20"/>
      <c r="H106" s="20"/>
      <c r="I106" s="20"/>
      <c r="J106" s="28"/>
      <c r="K106" s="28"/>
      <c r="L106" s="28"/>
    </row>
    <row r="107" spans="1:12">
      <c r="A107" s="38" t="s">
        <v>205</v>
      </c>
      <c r="B107" s="38" t="s">
        <v>844</v>
      </c>
      <c r="C107" s="94" t="s">
        <v>400</v>
      </c>
      <c r="F107" s="20"/>
      <c r="G107" s="20"/>
      <c r="H107" s="20"/>
      <c r="I107" s="20"/>
      <c r="J107" s="28"/>
      <c r="K107" s="28"/>
      <c r="L107" s="28"/>
    </row>
    <row r="108" spans="1:12">
      <c r="A108" s="38" t="s">
        <v>206</v>
      </c>
      <c r="B108" s="38" t="s">
        <v>845</v>
      </c>
      <c r="C108" s="94" t="s">
        <v>400</v>
      </c>
      <c r="F108" s="20"/>
      <c r="G108" s="20"/>
      <c r="H108" s="20"/>
      <c r="I108" s="20"/>
      <c r="J108" s="28"/>
      <c r="K108" s="28"/>
      <c r="L108" s="28"/>
    </row>
    <row r="109" spans="1:12">
      <c r="A109" s="29"/>
      <c r="B109" s="29"/>
      <c r="C109" s="29"/>
      <c r="F109" s="20"/>
      <c r="G109" s="20"/>
      <c r="H109" s="20"/>
      <c r="I109" s="20"/>
      <c r="J109" s="28"/>
      <c r="K109" s="28"/>
      <c r="L109" s="28"/>
    </row>
    <row r="110" spans="1:12" ht="21">
      <c r="A110" s="560" t="s">
        <v>681</v>
      </c>
      <c r="B110" s="558"/>
      <c r="C110" s="559"/>
      <c r="D110" s="29"/>
      <c r="E110" s="32"/>
      <c r="F110" s="32"/>
      <c r="G110" s="32"/>
      <c r="H110" s="282"/>
      <c r="I110" s="282"/>
      <c r="J110" s="282"/>
      <c r="K110" s="282"/>
      <c r="L110" s="282"/>
    </row>
    <row r="111" spans="1:12">
      <c r="A111" s="38" t="s">
        <v>207</v>
      </c>
      <c r="B111" s="38" t="s">
        <v>723</v>
      </c>
      <c r="C111" s="40"/>
      <c r="D111" s="29"/>
      <c r="E111" s="18"/>
      <c r="F111" s="18"/>
      <c r="G111" s="18"/>
      <c r="H111" s="17"/>
      <c r="I111" s="17"/>
      <c r="J111" s="17"/>
      <c r="K111" s="17"/>
      <c r="L111" s="17"/>
    </row>
    <row r="112" spans="1:12">
      <c r="A112" s="38" t="s">
        <v>208</v>
      </c>
      <c r="B112" s="38" t="s">
        <v>722</v>
      </c>
      <c r="C112" s="40"/>
      <c r="D112" s="13"/>
      <c r="E112" s="18"/>
      <c r="F112" s="18"/>
      <c r="G112" s="18"/>
      <c r="H112" s="17"/>
      <c r="I112" s="17"/>
      <c r="J112" s="17"/>
      <c r="K112" s="17"/>
      <c r="L112" s="17"/>
    </row>
    <row r="113" spans="1:12">
      <c r="A113" s="38" t="s">
        <v>209</v>
      </c>
      <c r="B113" s="38" t="s">
        <v>721</v>
      </c>
      <c r="C113" s="40"/>
      <c r="D113" s="13"/>
      <c r="E113" s="18"/>
      <c r="F113" s="18"/>
      <c r="G113" s="18"/>
      <c r="H113" s="17"/>
      <c r="I113" s="17"/>
      <c r="J113" s="17"/>
      <c r="K113" s="17"/>
      <c r="L113" s="17"/>
    </row>
    <row r="114" spans="1:12">
      <c r="A114" s="29"/>
      <c r="B114" s="29"/>
      <c r="C114" s="29"/>
      <c r="F114" s="18"/>
      <c r="G114" s="18"/>
      <c r="H114" s="282"/>
      <c r="I114" s="282"/>
      <c r="J114" s="160"/>
      <c r="K114" s="160"/>
      <c r="L114" s="160"/>
    </row>
    <row r="115" spans="1:12" ht="21">
      <c r="A115" s="560" t="s">
        <v>156</v>
      </c>
      <c r="B115" s="558"/>
      <c r="C115" s="559"/>
      <c r="H115" s="17"/>
      <c r="I115" s="17"/>
      <c r="J115" s="17"/>
      <c r="K115" s="17"/>
      <c r="L115" s="17"/>
    </row>
    <row r="116" spans="1:12">
      <c r="A116" s="15" t="s">
        <v>157</v>
      </c>
      <c r="B116" s="15" t="s">
        <v>158</v>
      </c>
      <c r="C116" s="15"/>
      <c r="H116" s="17"/>
      <c r="I116" s="17"/>
      <c r="J116" s="17"/>
      <c r="K116" s="17"/>
      <c r="L116" s="17"/>
    </row>
    <row r="117" spans="1:12">
      <c r="A117" s="15" t="s">
        <v>159</v>
      </c>
      <c r="B117" s="15" t="s">
        <v>160</v>
      </c>
      <c r="C117" s="15"/>
      <c r="E117" s="22"/>
      <c r="F117" s="17"/>
      <c r="G117" s="17"/>
      <c r="H117" s="17"/>
      <c r="I117" s="17"/>
      <c r="J117" s="28"/>
      <c r="K117" s="28"/>
      <c r="L117" s="28"/>
    </row>
    <row r="118" spans="1:12">
      <c r="A118" s="15" t="s">
        <v>161</v>
      </c>
      <c r="B118" s="15" t="s">
        <v>261</v>
      </c>
      <c r="C118" s="15"/>
      <c r="D118" s="17"/>
      <c r="E118" s="17"/>
      <c r="F118" s="22"/>
      <c r="G118" s="22"/>
    </row>
    <row r="119" spans="1:12">
      <c r="A119" s="36" t="s">
        <v>162</v>
      </c>
      <c r="B119" s="39" t="s">
        <v>260</v>
      </c>
      <c r="C119" s="37"/>
      <c r="D119" s="17"/>
      <c r="E119" s="17"/>
      <c r="F119" s="17"/>
      <c r="G119" s="17"/>
    </row>
    <row r="120" spans="1:12">
      <c r="D120" s="17"/>
      <c r="E120" s="17"/>
      <c r="F120" s="17"/>
      <c r="G120" s="17"/>
    </row>
    <row r="121" spans="1:12" ht="21">
      <c r="A121" s="554" t="s">
        <v>1212</v>
      </c>
      <c r="B121" s="555"/>
      <c r="C121" s="556"/>
      <c r="D121" s="17"/>
      <c r="E121" s="17"/>
      <c r="F121" s="17"/>
      <c r="G121" s="17"/>
    </row>
    <row r="122" spans="1:12">
      <c r="A122" s="380" t="s">
        <v>745</v>
      </c>
      <c r="B122" s="380" t="s">
        <v>746</v>
      </c>
      <c r="C122" s="387" t="s">
        <v>237</v>
      </c>
    </row>
    <row r="123" spans="1:12">
      <c r="A123" s="380" t="s">
        <v>747</v>
      </c>
      <c r="B123" s="380" t="s">
        <v>748</v>
      </c>
      <c r="C123" s="387" t="s">
        <v>237</v>
      </c>
    </row>
    <row r="124" spans="1:12">
      <c r="A124" s="380" t="s">
        <v>749</v>
      </c>
      <c r="B124" s="380" t="s">
        <v>750</v>
      </c>
      <c r="C124" s="387" t="s">
        <v>237</v>
      </c>
    </row>
    <row r="125" spans="1:12">
      <c r="A125" s="380" t="s">
        <v>751</v>
      </c>
      <c r="B125" s="380" t="s">
        <v>752</v>
      </c>
      <c r="C125" s="387" t="s">
        <v>237</v>
      </c>
    </row>
    <row r="126" spans="1:12">
      <c r="A126" s="380" t="s">
        <v>753</v>
      </c>
      <c r="B126" s="380" t="s">
        <v>754</v>
      </c>
      <c r="C126" s="387" t="s">
        <v>237</v>
      </c>
    </row>
    <row r="127" spans="1:12">
      <c r="A127" s="380" t="s">
        <v>755</v>
      </c>
      <c r="B127" s="380" t="s">
        <v>756</v>
      </c>
      <c r="C127" s="387" t="s">
        <v>237</v>
      </c>
    </row>
    <row r="128" spans="1:12">
      <c r="A128" s="380" t="s">
        <v>757</v>
      </c>
      <c r="B128" s="380" t="s">
        <v>758</v>
      </c>
      <c r="C128" s="387" t="s">
        <v>237</v>
      </c>
    </row>
    <row r="129" spans="1:7">
      <c r="A129" s="380" t="s">
        <v>759</v>
      </c>
      <c r="B129" s="380" t="s">
        <v>760</v>
      </c>
      <c r="C129" s="387" t="s">
        <v>237</v>
      </c>
    </row>
    <row r="130" spans="1:7">
      <c r="A130" s="380"/>
      <c r="B130" s="380"/>
      <c r="C130" s="387"/>
    </row>
    <row r="131" spans="1:7" ht="21">
      <c r="A131" s="557" t="s">
        <v>1211</v>
      </c>
      <c r="B131" s="555"/>
      <c r="C131" s="559"/>
    </row>
    <row r="132" spans="1:7">
      <c r="A132" s="38" t="s">
        <v>1218</v>
      </c>
      <c r="B132" s="380" t="s">
        <v>1222</v>
      </c>
      <c r="C132" s="389"/>
    </row>
    <row r="133" spans="1:7">
      <c r="A133" s="38" t="s">
        <v>1219</v>
      </c>
      <c r="B133" s="380" t="s">
        <v>1223</v>
      </c>
      <c r="C133" s="389"/>
    </row>
    <row r="134" spans="1:7">
      <c r="A134" s="38" t="s">
        <v>1220</v>
      </c>
      <c r="B134" s="380" t="s">
        <v>1224</v>
      </c>
      <c r="C134" s="390" t="s">
        <v>237</v>
      </c>
    </row>
    <row r="135" spans="1:7">
      <c r="A135" s="93" t="s">
        <v>1221</v>
      </c>
      <c r="B135" s="380" t="s">
        <v>769</v>
      </c>
      <c r="C135" s="391"/>
    </row>
    <row r="136" spans="1:7">
      <c r="A136" s="154"/>
      <c r="B136" s="154"/>
      <c r="C136" s="160"/>
    </row>
    <row r="137" spans="1:7" ht="21">
      <c r="A137" s="554" t="s">
        <v>1213</v>
      </c>
      <c r="B137" s="555"/>
      <c r="C137" s="556"/>
    </row>
    <row r="138" spans="1:7">
      <c r="A138" s="380" t="s">
        <v>211</v>
      </c>
      <c r="B138" s="380" t="s">
        <v>761</v>
      </c>
      <c r="C138" s="387" t="s">
        <v>237</v>
      </c>
    </row>
    <row r="139" spans="1:7">
      <c r="A139" s="380" t="s">
        <v>212</v>
      </c>
      <c r="B139" s="380" t="s">
        <v>762</v>
      </c>
      <c r="C139" s="388" t="s">
        <v>237</v>
      </c>
      <c r="F139" s="17"/>
      <c r="G139" s="17"/>
    </row>
    <row r="140" spans="1:7">
      <c r="A140" s="380" t="s">
        <v>213</v>
      </c>
      <c r="B140" s="380" t="s">
        <v>763</v>
      </c>
      <c r="C140" s="388" t="s">
        <v>237</v>
      </c>
    </row>
    <row r="141" spans="1:7">
      <c r="A141" s="380" t="s">
        <v>214</v>
      </c>
      <c r="B141" s="380" t="s">
        <v>764</v>
      </c>
      <c r="C141" s="388" t="s">
        <v>237</v>
      </c>
    </row>
    <row r="142" spans="1:7">
      <c r="A142" s="380" t="s">
        <v>215</v>
      </c>
      <c r="B142" s="380" t="s">
        <v>765</v>
      </c>
      <c r="C142" s="388" t="s">
        <v>237</v>
      </c>
    </row>
    <row r="143" spans="1:7">
      <c r="A143" s="380" t="s">
        <v>216</v>
      </c>
      <c r="B143" s="380" t="s">
        <v>766</v>
      </c>
      <c r="C143" s="388" t="s">
        <v>237</v>
      </c>
    </row>
    <row r="144" spans="1:7">
      <c r="A144" s="380" t="s">
        <v>217</v>
      </c>
      <c r="B144" s="380" t="s">
        <v>767</v>
      </c>
      <c r="C144" s="388" t="s">
        <v>237</v>
      </c>
    </row>
    <row r="145" spans="1:3">
      <c r="A145" s="380" t="s">
        <v>218</v>
      </c>
      <c r="B145" s="380" t="s">
        <v>768</v>
      </c>
      <c r="C145" s="388" t="s">
        <v>237</v>
      </c>
    </row>
    <row r="146" spans="1:3">
      <c r="A146" s="29"/>
      <c r="B146" s="29"/>
      <c r="C146" s="29"/>
    </row>
    <row r="147" spans="1:3" ht="21">
      <c r="A147" s="557" t="s">
        <v>1210</v>
      </c>
      <c r="B147" s="555"/>
      <c r="C147" s="559"/>
    </row>
    <row r="148" spans="1:3">
      <c r="A148" s="38" t="s">
        <v>219</v>
      </c>
      <c r="B148" s="380" t="s">
        <v>1214</v>
      </c>
      <c r="C148" s="389"/>
    </row>
    <row r="149" spans="1:3">
      <c r="A149" s="38" t="s">
        <v>220</v>
      </c>
      <c r="B149" s="380" t="s">
        <v>1215</v>
      </c>
      <c r="C149" s="389"/>
    </row>
    <row r="150" spans="1:3">
      <c r="A150" s="38" t="s">
        <v>682</v>
      </c>
      <c r="B150" s="380" t="s">
        <v>1216</v>
      </c>
      <c r="C150" s="390" t="s">
        <v>237</v>
      </c>
    </row>
    <row r="151" spans="1:3">
      <c r="A151" s="93" t="s">
        <v>399</v>
      </c>
      <c r="B151" s="380" t="s">
        <v>1217</v>
      </c>
      <c r="C151" s="391"/>
    </row>
    <row r="160" spans="1:3">
      <c r="A160" s="153"/>
      <c r="B160" s="153"/>
    </row>
    <row r="162" spans="1:2">
      <c r="A162" s="153"/>
      <c r="B162" s="153"/>
    </row>
  </sheetData>
  <sortState ref="A125:B160">
    <sortCondition ref="A125:A160"/>
  </sortState>
  <mergeCells count="19">
    <mergeCell ref="A147:C147"/>
    <mergeCell ref="A43:C43"/>
    <mergeCell ref="A52:C52"/>
    <mergeCell ref="A62:C62"/>
    <mergeCell ref="A73:C73"/>
    <mergeCell ref="A90:C90"/>
    <mergeCell ref="A100:C100"/>
    <mergeCell ref="A83:C83"/>
    <mergeCell ref="A131:C131"/>
    <mergeCell ref="A137:C137"/>
    <mergeCell ref="A1:C1"/>
    <mergeCell ref="A121:C121"/>
    <mergeCell ref="A3:C3"/>
    <mergeCell ref="A22:C22"/>
    <mergeCell ref="A33:C33"/>
    <mergeCell ref="A115:C115"/>
    <mergeCell ref="A38:C38"/>
    <mergeCell ref="A110:C110"/>
    <mergeCell ref="A27:C27"/>
  </mergeCells>
  <hyperlinks>
    <hyperlink ref="E1" location="Begin!A1" display="Start Over"/>
  </hyperlinks>
  <pageMargins left="0.7" right="0.7" top="0.75" bottom="0.75" header="0.3" footer="0.3"/>
  <pageSetup scale="90" orientation="portrait" r:id="rId1"/>
  <rowBreaks count="1" manualBreakCount="1">
    <brk id="22"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Normal="100" workbookViewId="0">
      <selection activeCell="J1" sqref="J1:L2"/>
    </sheetView>
  </sheetViews>
  <sheetFormatPr defaultRowHeight="15"/>
  <cols>
    <col min="8" max="8" width="21.140625" customWidth="1"/>
    <col min="10" max="10" width="29.42578125" bestFit="1" customWidth="1"/>
  </cols>
  <sheetData>
    <row r="1" spans="1:13" ht="20.25" customHeight="1" thickTop="1" thickBot="1">
      <c r="A1" s="848" t="s">
        <v>801</v>
      </c>
      <c r="B1" s="849"/>
      <c r="C1" s="849"/>
      <c r="D1" s="849"/>
      <c r="E1" s="849"/>
      <c r="F1" s="849"/>
      <c r="G1" s="849"/>
      <c r="H1" s="850"/>
      <c r="J1" s="874" t="s">
        <v>632</v>
      </c>
      <c r="K1" s="900"/>
      <c r="L1" s="901"/>
    </row>
    <row r="2" spans="1:13" ht="16.5" thickTop="1" thickBot="1">
      <c r="J2" s="876"/>
      <c r="K2" s="894"/>
      <c r="L2" s="877"/>
    </row>
    <row r="3" spans="1:13" ht="15.75" thickBot="1">
      <c r="A3" s="838" t="s">
        <v>802</v>
      </c>
      <c r="B3" s="839"/>
      <c r="C3" s="839"/>
      <c r="D3" s="839"/>
      <c r="E3" s="839"/>
      <c r="F3" s="839"/>
      <c r="G3" s="839"/>
      <c r="H3" s="839"/>
    </row>
    <row r="4" spans="1:13" ht="9.6" customHeight="1" thickTop="1" thickBot="1">
      <c r="A4" s="75"/>
      <c r="B4" s="76"/>
      <c r="C4" s="76"/>
      <c r="D4" s="76"/>
      <c r="E4" s="77"/>
      <c r="F4" s="77"/>
      <c r="G4" s="77"/>
      <c r="H4" s="78"/>
    </row>
    <row r="5" spans="1:13">
      <c r="A5" s="840" t="s">
        <v>803</v>
      </c>
      <c r="B5" s="705"/>
      <c r="C5" s="705"/>
      <c r="D5" s="705"/>
      <c r="E5" s="705"/>
      <c r="F5" s="705"/>
      <c r="G5" s="705"/>
      <c r="H5" s="841"/>
      <c r="J5" s="821" t="s">
        <v>532</v>
      </c>
      <c r="K5" s="611"/>
      <c r="L5" s="541"/>
      <c r="M5" s="221"/>
    </row>
    <row r="6" spans="1:13" ht="9.6" customHeight="1" thickBot="1">
      <c r="A6" s="132"/>
      <c r="B6" s="133"/>
      <c r="C6" s="133"/>
      <c r="D6" s="133"/>
      <c r="E6" s="133"/>
      <c r="F6" s="133"/>
      <c r="G6" s="133"/>
      <c r="H6" s="134"/>
      <c r="J6" s="591"/>
      <c r="K6" s="598"/>
      <c r="L6" s="592"/>
    </row>
    <row r="7" spans="1:13" ht="15.75" thickBot="1">
      <c r="A7" s="835" t="s">
        <v>576</v>
      </c>
      <c r="B7" s="836"/>
      <c r="C7" s="836"/>
      <c r="D7" s="836"/>
      <c r="E7" s="836"/>
      <c r="F7" s="836"/>
      <c r="G7" s="836"/>
      <c r="H7" s="837"/>
    </row>
    <row r="8" spans="1:13" ht="15.75" thickTop="1">
      <c r="B8" s="72"/>
      <c r="C8" s="72"/>
      <c r="D8" s="72"/>
    </row>
    <row r="9" spans="1:13" ht="15.75" thickBot="1">
      <c r="A9" s="838" t="s">
        <v>804</v>
      </c>
      <c r="B9" s="839"/>
      <c r="C9" s="839"/>
      <c r="D9" s="839"/>
      <c r="E9" s="839"/>
      <c r="F9" s="839"/>
      <c r="G9" s="839"/>
      <c r="H9" s="839"/>
    </row>
    <row r="10" spans="1:13" ht="9.6" customHeight="1" thickTop="1">
      <c r="A10" s="79"/>
      <c r="B10" s="76"/>
      <c r="C10" s="76"/>
      <c r="D10" s="76"/>
      <c r="E10" s="77"/>
      <c r="F10" s="77"/>
      <c r="G10" s="77"/>
      <c r="H10" s="78"/>
    </row>
    <row r="11" spans="1:13">
      <c r="A11" s="840" t="s">
        <v>805</v>
      </c>
      <c r="B11" s="705"/>
      <c r="C11" s="705"/>
      <c r="D11" s="705"/>
      <c r="E11" s="705"/>
      <c r="F11" s="705"/>
      <c r="G11" s="705"/>
      <c r="H11" s="841"/>
    </row>
    <row r="12" spans="1:13" ht="9.6" customHeight="1">
      <c r="A12" s="80"/>
      <c r="B12" s="81"/>
      <c r="C12" s="81"/>
      <c r="D12" s="81"/>
      <c r="E12" s="7"/>
      <c r="F12" s="7"/>
      <c r="G12" s="7"/>
      <c r="H12" s="82"/>
    </row>
    <row r="13" spans="1:13">
      <c r="A13" s="840" t="s">
        <v>806</v>
      </c>
      <c r="B13" s="705"/>
      <c r="C13" s="705"/>
      <c r="D13" s="705"/>
      <c r="E13" s="705"/>
      <c r="F13" s="705"/>
      <c r="G13" s="705"/>
      <c r="H13" s="841"/>
    </row>
    <row r="14" spans="1:13" ht="9.6" customHeight="1">
      <c r="A14" s="132"/>
      <c r="B14" s="133"/>
      <c r="C14" s="133"/>
      <c r="D14" s="133"/>
      <c r="E14" s="133"/>
      <c r="F14" s="133"/>
      <c r="G14" s="133"/>
      <c r="H14" s="134"/>
    </row>
    <row r="15" spans="1:13" ht="15.75" thickBot="1">
      <c r="A15" s="835" t="s">
        <v>397</v>
      </c>
      <c r="B15" s="836"/>
      <c r="C15" s="836"/>
      <c r="D15" s="836"/>
      <c r="E15" s="836"/>
      <c r="F15" s="836"/>
      <c r="G15" s="836"/>
      <c r="H15" s="837"/>
    </row>
    <row r="16" spans="1:13" ht="16.5" thickTop="1">
      <c r="A16" s="74"/>
      <c r="B16" s="72"/>
      <c r="C16" s="72"/>
      <c r="D16" s="72"/>
    </row>
    <row r="17" spans="1:8" ht="15.75" thickBot="1">
      <c r="A17" s="843" t="s">
        <v>807</v>
      </c>
      <c r="B17" s="839"/>
      <c r="C17" s="839"/>
      <c r="D17" s="839"/>
      <c r="E17" s="839"/>
      <c r="F17" s="839"/>
      <c r="G17" s="839"/>
      <c r="H17" s="839"/>
    </row>
    <row r="18" spans="1:8" ht="9.6" customHeight="1" thickTop="1">
      <c r="A18" s="79"/>
      <c r="B18" s="76"/>
      <c r="C18" s="76"/>
      <c r="D18" s="76"/>
      <c r="E18" s="77"/>
      <c r="F18" s="77"/>
      <c r="G18" s="77"/>
      <c r="H18" s="78"/>
    </row>
    <row r="19" spans="1:8">
      <c r="A19" s="840" t="s">
        <v>808</v>
      </c>
      <c r="B19" s="705"/>
      <c r="C19" s="705"/>
      <c r="D19" s="705"/>
      <c r="E19" s="705"/>
      <c r="F19" s="705"/>
      <c r="G19" s="705"/>
      <c r="H19" s="841"/>
    </row>
    <row r="20" spans="1:8" ht="9.6" customHeight="1">
      <c r="A20" s="132"/>
      <c r="B20" s="133"/>
      <c r="C20" s="133"/>
      <c r="D20" s="133"/>
      <c r="E20" s="133"/>
      <c r="F20" s="133"/>
      <c r="G20" s="133"/>
      <c r="H20" s="134"/>
    </row>
    <row r="21" spans="1:8" ht="15.75" thickBot="1">
      <c r="A21" s="835" t="s">
        <v>577</v>
      </c>
      <c r="B21" s="836"/>
      <c r="C21" s="836"/>
      <c r="D21" s="836"/>
      <c r="E21" s="836"/>
      <c r="F21" s="836"/>
      <c r="G21" s="836"/>
      <c r="H21" s="837"/>
    </row>
    <row r="22" spans="1:8" ht="16.5" thickTop="1">
      <c r="A22" s="74"/>
      <c r="B22" s="72"/>
      <c r="C22" s="72"/>
      <c r="D22" s="72"/>
    </row>
    <row r="23" spans="1:8" ht="15.75" thickBot="1">
      <c r="A23" s="838" t="s">
        <v>578</v>
      </c>
      <c r="B23" s="853"/>
      <c r="C23" s="853"/>
      <c r="D23" s="853"/>
      <c r="E23" s="853"/>
      <c r="F23" s="853"/>
      <c r="G23" s="853"/>
      <c r="H23" s="853"/>
    </row>
    <row r="24" spans="1:8" ht="9.6" customHeight="1" thickTop="1">
      <c r="A24" s="79"/>
      <c r="B24" s="76"/>
      <c r="C24" s="76"/>
      <c r="D24" s="76"/>
      <c r="E24" s="77"/>
      <c r="F24" s="77"/>
      <c r="G24" s="77"/>
      <c r="H24" s="78"/>
    </row>
    <row r="25" spans="1:8">
      <c r="A25" s="840" t="s">
        <v>809</v>
      </c>
      <c r="B25" s="705"/>
      <c r="C25" s="705"/>
      <c r="D25" s="705"/>
      <c r="E25" s="705"/>
      <c r="F25" s="705"/>
      <c r="G25" s="705"/>
      <c r="H25" s="841"/>
    </row>
    <row r="26" spans="1:8" ht="15" customHeight="1">
      <c r="A26" s="840" t="s">
        <v>810</v>
      </c>
      <c r="B26" s="705"/>
      <c r="C26" s="705"/>
      <c r="D26" s="705"/>
      <c r="E26" s="705"/>
      <c r="F26" s="705"/>
      <c r="G26" s="705"/>
      <c r="H26" s="841"/>
    </row>
    <row r="27" spans="1:8" ht="15" customHeight="1">
      <c r="A27" s="840" t="s">
        <v>811</v>
      </c>
      <c r="B27" s="705"/>
      <c r="C27" s="705"/>
      <c r="D27" s="705"/>
      <c r="E27" s="705"/>
      <c r="F27" s="705"/>
      <c r="G27" s="705"/>
      <c r="H27" s="841"/>
    </row>
    <row r="28" spans="1:8" ht="15" customHeight="1">
      <c r="A28" s="840" t="s">
        <v>856</v>
      </c>
      <c r="B28" s="705"/>
      <c r="C28" s="705"/>
      <c r="D28" s="705"/>
      <c r="E28" s="705"/>
      <c r="F28" s="705"/>
      <c r="G28" s="705"/>
      <c r="H28" s="841"/>
    </row>
    <row r="29" spans="1:8" ht="15" customHeight="1">
      <c r="A29" s="283" t="s">
        <v>668</v>
      </c>
      <c r="B29" s="270"/>
      <c r="C29" s="270"/>
      <c r="D29" s="270"/>
      <c r="E29" s="270"/>
      <c r="F29" s="270"/>
      <c r="G29" s="270"/>
      <c r="H29" s="271"/>
    </row>
    <row r="30" spans="1:8" ht="9.6" customHeight="1" thickBot="1">
      <c r="A30" s="135"/>
      <c r="B30" s="136"/>
      <c r="C30" s="136"/>
      <c r="D30" s="136"/>
      <c r="E30" s="136"/>
      <c r="F30" s="136"/>
      <c r="G30" s="136"/>
      <c r="H30" s="137"/>
    </row>
    <row r="31" spans="1:8" ht="16.5" thickTop="1">
      <c r="A31" s="74"/>
      <c r="B31" s="72"/>
      <c r="C31" s="72"/>
      <c r="D31" s="72"/>
    </row>
    <row r="32" spans="1:8" ht="15.75" thickBot="1">
      <c r="A32" s="838" t="s">
        <v>701</v>
      </c>
      <c r="B32" s="839"/>
      <c r="C32" s="839"/>
      <c r="D32" s="839"/>
      <c r="E32" s="839"/>
      <c r="F32" s="839"/>
      <c r="G32" s="839"/>
      <c r="H32" s="839"/>
    </row>
    <row r="33" spans="1:8" ht="9.6" customHeight="1" thickTop="1">
      <c r="A33" s="83"/>
      <c r="B33" s="76"/>
      <c r="C33" s="76"/>
      <c r="D33" s="76"/>
      <c r="E33" s="77"/>
      <c r="F33" s="77"/>
      <c r="G33" s="77"/>
      <c r="H33" s="78"/>
    </row>
    <row r="34" spans="1:8">
      <c r="A34" s="842" t="s">
        <v>813</v>
      </c>
      <c r="B34" s="705"/>
      <c r="C34" s="705"/>
      <c r="D34" s="705"/>
      <c r="E34" s="705"/>
      <c r="F34" s="705"/>
      <c r="G34" s="705"/>
      <c r="H34" s="841"/>
    </row>
    <row r="35" spans="1:8">
      <c r="A35" s="840" t="s">
        <v>812</v>
      </c>
      <c r="B35" s="705"/>
      <c r="C35" s="705"/>
      <c r="D35" s="705"/>
      <c r="E35" s="705"/>
      <c r="F35" s="705"/>
      <c r="G35" s="705"/>
      <c r="H35" s="841"/>
    </row>
    <row r="36" spans="1:8" ht="9.6" customHeight="1">
      <c r="A36" s="132"/>
      <c r="B36" s="133"/>
      <c r="C36" s="133"/>
      <c r="D36" s="133"/>
      <c r="E36" s="133"/>
      <c r="F36" s="133"/>
      <c r="G36" s="133"/>
      <c r="H36" s="134"/>
    </row>
    <row r="37" spans="1:8">
      <c r="A37" s="842" t="s">
        <v>814</v>
      </c>
      <c r="B37" s="705"/>
      <c r="C37" s="705"/>
      <c r="D37" s="705"/>
      <c r="E37" s="705"/>
      <c r="F37" s="705"/>
      <c r="G37" s="705"/>
      <c r="H37" s="841"/>
    </row>
    <row r="38" spans="1:8">
      <c r="A38" s="840" t="s">
        <v>815</v>
      </c>
      <c r="B38" s="705"/>
      <c r="C38" s="705"/>
      <c r="D38" s="705"/>
      <c r="E38" s="705"/>
      <c r="F38" s="705"/>
      <c r="G38" s="705"/>
      <c r="H38" s="841"/>
    </row>
    <row r="39" spans="1:8" ht="15.75">
      <c r="A39" s="132"/>
      <c r="B39" s="133"/>
      <c r="C39" s="133"/>
      <c r="D39" s="133"/>
      <c r="E39" s="133"/>
      <c r="F39" s="133"/>
      <c r="G39" s="133"/>
      <c r="H39" s="134"/>
    </row>
    <row r="40" spans="1:8" ht="16.5" customHeight="1" thickBot="1">
      <c r="A40" s="835" t="s">
        <v>579</v>
      </c>
      <c r="B40" s="836"/>
      <c r="C40" s="836"/>
      <c r="D40" s="836"/>
      <c r="E40" s="836"/>
      <c r="F40" s="836"/>
      <c r="G40" s="836"/>
      <c r="H40" s="837"/>
    </row>
    <row r="41" spans="1:8" ht="16.5" thickTop="1">
      <c r="A41" s="74"/>
      <c r="B41" s="72"/>
      <c r="C41" s="72"/>
      <c r="D41" s="72"/>
    </row>
    <row r="42" spans="1:8" ht="15.75" thickBot="1">
      <c r="A42" s="838" t="s">
        <v>702</v>
      </c>
      <c r="B42" s="839"/>
      <c r="C42" s="839"/>
      <c r="D42" s="839"/>
      <c r="E42" s="839"/>
      <c r="F42" s="839"/>
      <c r="G42" s="839"/>
      <c r="H42" s="839"/>
    </row>
    <row r="43" spans="1:8" ht="16.5" thickTop="1">
      <c r="A43" s="79"/>
      <c r="B43" s="76"/>
      <c r="C43" s="76"/>
      <c r="D43" s="76"/>
      <c r="E43" s="77"/>
      <c r="F43" s="77"/>
      <c r="G43" s="77"/>
      <c r="H43" s="78"/>
    </row>
    <row r="44" spans="1:8">
      <c r="A44" s="840" t="s">
        <v>886</v>
      </c>
      <c r="B44" s="705"/>
      <c r="C44" s="705"/>
      <c r="D44" s="705"/>
      <c r="E44" s="705"/>
      <c r="F44" s="705"/>
      <c r="G44" s="705"/>
      <c r="H44" s="841"/>
    </row>
    <row r="45" spans="1:8" ht="15.75">
      <c r="A45" s="132"/>
      <c r="B45" s="133"/>
      <c r="C45" s="133"/>
      <c r="D45" s="133"/>
      <c r="E45" s="133"/>
      <c r="F45" s="133"/>
      <c r="G45" s="133"/>
      <c r="H45" s="134"/>
    </row>
    <row r="46" spans="1:8" ht="15" customHeight="1">
      <c r="A46" s="840" t="s">
        <v>887</v>
      </c>
      <c r="B46" s="705"/>
      <c r="C46" s="705"/>
      <c r="D46" s="705"/>
      <c r="E46" s="705"/>
      <c r="F46" s="705"/>
      <c r="G46" s="705"/>
      <c r="H46" s="841"/>
    </row>
    <row r="47" spans="1:8" ht="16.5" thickBot="1">
      <c r="A47" s="84"/>
      <c r="B47" s="85"/>
      <c r="C47" s="85"/>
      <c r="D47" s="85"/>
      <c r="E47" s="85"/>
      <c r="F47" s="85"/>
      <c r="G47" s="85"/>
      <c r="H47" s="86"/>
    </row>
    <row r="48" spans="1:8" ht="15.75" thickTop="1"/>
  </sheetData>
  <mergeCells count="27">
    <mergeCell ref="A28:H28"/>
    <mergeCell ref="A13:H13"/>
    <mergeCell ref="A15:H15"/>
    <mergeCell ref="A17:H17"/>
    <mergeCell ref="A19:H19"/>
    <mergeCell ref="A21:H21"/>
    <mergeCell ref="A3:H3"/>
    <mergeCell ref="A5:H5"/>
    <mergeCell ref="A7:H7"/>
    <mergeCell ref="A9:H9"/>
    <mergeCell ref="A11:H11"/>
    <mergeCell ref="J1:L2"/>
    <mergeCell ref="J5:L6"/>
    <mergeCell ref="A26:H26"/>
    <mergeCell ref="A27:H27"/>
    <mergeCell ref="A46:H46"/>
    <mergeCell ref="A40:H40"/>
    <mergeCell ref="A34:H34"/>
    <mergeCell ref="A35:H35"/>
    <mergeCell ref="A37:H37"/>
    <mergeCell ref="A38:H38"/>
    <mergeCell ref="A42:H42"/>
    <mergeCell ref="A44:H44"/>
    <mergeCell ref="A32:H32"/>
    <mergeCell ref="A23:H23"/>
    <mergeCell ref="A25:H25"/>
    <mergeCell ref="A1:H1"/>
  </mergeCells>
  <hyperlinks>
    <hyperlink ref="J1" location="Begin!A1" display="Start Over"/>
    <hyperlink ref="J5" location="Calendars!A1" display="Back to Payroll Calendars"/>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activeCell="A34" sqref="A34:D34"/>
    </sheetView>
  </sheetViews>
  <sheetFormatPr defaultRowHeight="15"/>
  <cols>
    <col min="1" max="1" width="8.7109375" bestFit="1" customWidth="1"/>
    <col min="2" max="2" width="11.28515625" bestFit="1" customWidth="1"/>
    <col min="3" max="3" width="2" bestFit="1" customWidth="1"/>
    <col min="4" max="5" width="11.28515625" bestFit="1" customWidth="1"/>
    <col min="6" max="6" width="13.5703125" customWidth="1"/>
    <col min="7" max="7" width="15.28515625" customWidth="1"/>
    <col min="8" max="8" width="14" bestFit="1" customWidth="1"/>
  </cols>
  <sheetData>
    <row r="1" spans="1:8" ht="22.5">
      <c r="A1" s="857" t="s">
        <v>868</v>
      </c>
      <c r="B1" s="857"/>
      <c r="C1" s="857"/>
      <c r="D1" s="857"/>
      <c r="E1" s="857"/>
      <c r="F1" s="857"/>
      <c r="G1" s="857"/>
      <c r="H1" s="857"/>
    </row>
    <row r="2" spans="1:8" ht="15.75" thickBot="1">
      <c r="A2" s="115"/>
      <c r="B2" s="116"/>
      <c r="C2" s="115"/>
      <c r="D2" s="115"/>
      <c r="E2" s="115"/>
      <c r="F2" s="115"/>
      <c r="G2" s="115"/>
      <c r="H2" s="115"/>
    </row>
    <row r="3" spans="1:8" ht="66.75" thickBot="1">
      <c r="A3" s="352" t="s">
        <v>525</v>
      </c>
      <c r="B3" s="854" t="s">
        <v>395</v>
      </c>
      <c r="C3" s="855"/>
      <c r="D3" s="856"/>
      <c r="E3" s="352" t="s">
        <v>526</v>
      </c>
      <c r="F3" s="352" t="s">
        <v>704</v>
      </c>
      <c r="G3" s="352" t="s">
        <v>705</v>
      </c>
      <c r="H3" s="352" t="s">
        <v>706</v>
      </c>
    </row>
    <row r="4" spans="1:8" ht="15.75">
      <c r="A4" s="353">
        <v>1</v>
      </c>
      <c r="B4" s="354">
        <v>43814</v>
      </c>
      <c r="C4" s="355" t="s">
        <v>396</v>
      </c>
      <c r="D4" s="356">
        <f>B4+13</f>
        <v>43827</v>
      </c>
      <c r="E4" s="357">
        <f>D4+13</f>
        <v>43840</v>
      </c>
      <c r="F4" s="357">
        <f>D4-4</f>
        <v>43823</v>
      </c>
      <c r="G4" s="357">
        <f>B4</f>
        <v>43814</v>
      </c>
      <c r="H4" s="358">
        <f>D4+3</f>
        <v>43830</v>
      </c>
    </row>
    <row r="5" spans="1:8" ht="15.75">
      <c r="A5" s="326">
        <v>2</v>
      </c>
      <c r="B5" s="459">
        <f>D4+1</f>
        <v>43828</v>
      </c>
      <c r="C5" s="460" t="s">
        <v>396</v>
      </c>
      <c r="D5" s="461">
        <f t="shared" ref="D5:D29" si="0">B5+13</f>
        <v>43841</v>
      </c>
      <c r="E5" s="330">
        <f t="shared" ref="E5:E29" si="1">D5+13</f>
        <v>43854</v>
      </c>
      <c r="F5" s="330">
        <f t="shared" ref="F5:F29" si="2">D5-4</f>
        <v>43837</v>
      </c>
      <c r="G5" s="330">
        <f t="shared" ref="G5:G29" si="3">B5</f>
        <v>43828</v>
      </c>
      <c r="H5" s="433">
        <f t="shared" ref="H5:H29" si="4">D5+3</f>
        <v>43844</v>
      </c>
    </row>
    <row r="6" spans="1:8" ht="15.75">
      <c r="A6" s="346">
        <v>3</v>
      </c>
      <c r="B6" s="347">
        <f t="shared" ref="B6:B29" si="5">D5+1</f>
        <v>43842</v>
      </c>
      <c r="C6" s="348" t="s">
        <v>396</v>
      </c>
      <c r="D6" s="349">
        <f t="shared" si="0"/>
        <v>43855</v>
      </c>
      <c r="E6" s="350">
        <f t="shared" si="1"/>
        <v>43868</v>
      </c>
      <c r="F6" s="350">
        <f t="shared" si="2"/>
        <v>43851</v>
      </c>
      <c r="G6" s="350">
        <f t="shared" si="3"/>
        <v>43842</v>
      </c>
      <c r="H6" s="351">
        <f t="shared" si="4"/>
        <v>43858</v>
      </c>
    </row>
    <row r="7" spans="1:8" ht="15.75">
      <c r="A7" s="366">
        <v>4</v>
      </c>
      <c r="B7" s="462">
        <f t="shared" si="5"/>
        <v>43856</v>
      </c>
      <c r="C7" s="463" t="s">
        <v>396</v>
      </c>
      <c r="D7" s="464">
        <f t="shared" si="0"/>
        <v>43869</v>
      </c>
      <c r="E7" s="370">
        <f t="shared" si="1"/>
        <v>43882</v>
      </c>
      <c r="F7" s="370">
        <f t="shared" si="2"/>
        <v>43865</v>
      </c>
      <c r="G7" s="370">
        <f t="shared" si="3"/>
        <v>43856</v>
      </c>
      <c r="H7" s="371">
        <f t="shared" si="4"/>
        <v>43872</v>
      </c>
    </row>
    <row r="8" spans="1:8" ht="15.75">
      <c r="A8" s="346">
        <v>5</v>
      </c>
      <c r="B8" s="347">
        <f t="shared" si="5"/>
        <v>43870</v>
      </c>
      <c r="C8" s="348" t="s">
        <v>396</v>
      </c>
      <c r="D8" s="349">
        <f t="shared" si="0"/>
        <v>43883</v>
      </c>
      <c r="E8" s="350">
        <f t="shared" si="1"/>
        <v>43896</v>
      </c>
      <c r="F8" s="350">
        <f t="shared" si="2"/>
        <v>43879</v>
      </c>
      <c r="G8" s="350">
        <f t="shared" si="3"/>
        <v>43870</v>
      </c>
      <c r="H8" s="351">
        <f t="shared" si="4"/>
        <v>43886</v>
      </c>
    </row>
    <row r="9" spans="1:8" ht="15.75">
      <c r="A9" s="326">
        <v>6</v>
      </c>
      <c r="B9" s="459">
        <f t="shared" si="5"/>
        <v>43884</v>
      </c>
      <c r="C9" s="460" t="s">
        <v>396</v>
      </c>
      <c r="D9" s="461">
        <v>43897</v>
      </c>
      <c r="E9" s="330">
        <f t="shared" si="1"/>
        <v>43910</v>
      </c>
      <c r="F9" s="330">
        <f t="shared" si="2"/>
        <v>43893</v>
      </c>
      <c r="G9" s="330">
        <f t="shared" si="3"/>
        <v>43884</v>
      </c>
      <c r="H9" s="331">
        <f t="shared" si="4"/>
        <v>43900</v>
      </c>
    </row>
    <row r="10" spans="1:8" ht="15.75">
      <c r="A10" s="346">
        <v>7</v>
      </c>
      <c r="B10" s="347">
        <f t="shared" si="5"/>
        <v>43898</v>
      </c>
      <c r="C10" s="348" t="s">
        <v>396</v>
      </c>
      <c r="D10" s="349">
        <f t="shared" si="0"/>
        <v>43911</v>
      </c>
      <c r="E10" s="350">
        <f t="shared" si="1"/>
        <v>43924</v>
      </c>
      <c r="F10" s="350">
        <f t="shared" si="2"/>
        <v>43907</v>
      </c>
      <c r="G10" s="350">
        <f t="shared" si="3"/>
        <v>43898</v>
      </c>
      <c r="H10" s="351">
        <f t="shared" si="4"/>
        <v>43914</v>
      </c>
    </row>
    <row r="11" spans="1:8" ht="15.75">
      <c r="A11" s="366">
        <v>8</v>
      </c>
      <c r="B11" s="462">
        <f t="shared" si="5"/>
        <v>43912</v>
      </c>
      <c r="C11" s="463" t="s">
        <v>396</v>
      </c>
      <c r="D11" s="464">
        <f t="shared" si="0"/>
        <v>43925</v>
      </c>
      <c r="E11" s="370">
        <f t="shared" si="1"/>
        <v>43938</v>
      </c>
      <c r="F11" s="370">
        <f t="shared" si="2"/>
        <v>43921</v>
      </c>
      <c r="G11" s="370">
        <f t="shared" si="3"/>
        <v>43912</v>
      </c>
      <c r="H11" s="371">
        <f t="shared" si="4"/>
        <v>43928</v>
      </c>
    </row>
    <row r="12" spans="1:8" ht="15.75">
      <c r="A12" s="346">
        <v>9</v>
      </c>
      <c r="B12" s="347">
        <f t="shared" si="5"/>
        <v>43926</v>
      </c>
      <c r="C12" s="348" t="s">
        <v>396</v>
      </c>
      <c r="D12" s="349">
        <f t="shared" si="0"/>
        <v>43939</v>
      </c>
      <c r="E12" s="350">
        <f t="shared" si="1"/>
        <v>43952</v>
      </c>
      <c r="F12" s="350">
        <f t="shared" si="2"/>
        <v>43935</v>
      </c>
      <c r="G12" s="350">
        <f t="shared" si="3"/>
        <v>43926</v>
      </c>
      <c r="H12" s="351">
        <f t="shared" si="4"/>
        <v>43942</v>
      </c>
    </row>
    <row r="13" spans="1:8" ht="15.75">
      <c r="A13" s="340">
        <v>10</v>
      </c>
      <c r="B13" s="341">
        <f t="shared" si="5"/>
        <v>43940</v>
      </c>
      <c r="C13" s="342" t="s">
        <v>396</v>
      </c>
      <c r="D13" s="343">
        <f t="shared" si="0"/>
        <v>43953</v>
      </c>
      <c r="E13" s="344">
        <f t="shared" si="1"/>
        <v>43966</v>
      </c>
      <c r="F13" s="344">
        <f t="shared" si="2"/>
        <v>43949</v>
      </c>
      <c r="G13" s="344">
        <f t="shared" si="3"/>
        <v>43940</v>
      </c>
      <c r="H13" s="345">
        <f t="shared" si="4"/>
        <v>43956</v>
      </c>
    </row>
    <row r="14" spans="1:8" ht="15.75">
      <c r="A14" s="332">
        <v>11</v>
      </c>
      <c r="B14" s="465">
        <f t="shared" si="5"/>
        <v>43954</v>
      </c>
      <c r="C14" s="466" t="s">
        <v>396</v>
      </c>
      <c r="D14" s="467">
        <f t="shared" si="0"/>
        <v>43967</v>
      </c>
      <c r="E14" s="336">
        <f t="shared" si="1"/>
        <v>43980</v>
      </c>
      <c r="F14" s="336">
        <f t="shared" si="2"/>
        <v>43963</v>
      </c>
      <c r="G14" s="336">
        <f t="shared" si="3"/>
        <v>43954</v>
      </c>
      <c r="H14" s="337">
        <f t="shared" si="4"/>
        <v>43970</v>
      </c>
    </row>
    <row r="15" spans="1:8" ht="15.75">
      <c r="A15" s="434">
        <v>12</v>
      </c>
      <c r="B15" s="468">
        <f t="shared" si="5"/>
        <v>43968</v>
      </c>
      <c r="C15" s="469" t="s">
        <v>396</v>
      </c>
      <c r="D15" s="470">
        <f t="shared" si="0"/>
        <v>43981</v>
      </c>
      <c r="E15" s="437">
        <f t="shared" si="1"/>
        <v>43994</v>
      </c>
      <c r="F15" s="437">
        <f t="shared" si="2"/>
        <v>43977</v>
      </c>
      <c r="G15" s="437">
        <f t="shared" si="3"/>
        <v>43968</v>
      </c>
      <c r="H15" s="471">
        <f t="shared" si="4"/>
        <v>43984</v>
      </c>
    </row>
    <row r="16" spans="1:8" ht="15.75">
      <c r="A16" s="332">
        <v>13</v>
      </c>
      <c r="B16" s="465">
        <f t="shared" si="5"/>
        <v>43982</v>
      </c>
      <c r="C16" s="466" t="s">
        <v>396</v>
      </c>
      <c r="D16" s="467">
        <f t="shared" si="0"/>
        <v>43995</v>
      </c>
      <c r="E16" s="336">
        <f t="shared" si="1"/>
        <v>44008</v>
      </c>
      <c r="F16" s="336">
        <f t="shared" si="2"/>
        <v>43991</v>
      </c>
      <c r="G16" s="336">
        <f t="shared" si="3"/>
        <v>43982</v>
      </c>
      <c r="H16" s="337">
        <f t="shared" si="4"/>
        <v>43998</v>
      </c>
    </row>
    <row r="17" spans="1:8" ht="15.75">
      <c r="A17" s="438">
        <v>14</v>
      </c>
      <c r="B17" s="472">
        <f t="shared" si="5"/>
        <v>43996</v>
      </c>
      <c r="C17" s="473" t="s">
        <v>396</v>
      </c>
      <c r="D17" s="474">
        <f t="shared" si="0"/>
        <v>44009</v>
      </c>
      <c r="E17" s="441">
        <f t="shared" si="1"/>
        <v>44022</v>
      </c>
      <c r="F17" s="441">
        <f t="shared" si="2"/>
        <v>44005</v>
      </c>
      <c r="G17" s="441">
        <f t="shared" si="3"/>
        <v>43996</v>
      </c>
      <c r="H17" s="475">
        <f t="shared" si="4"/>
        <v>44012</v>
      </c>
    </row>
    <row r="18" spans="1:8" ht="15.75">
      <c r="A18" s="364">
        <v>15</v>
      </c>
      <c r="B18" s="365">
        <f t="shared" si="5"/>
        <v>44010</v>
      </c>
      <c r="C18" s="348" t="s">
        <v>396</v>
      </c>
      <c r="D18" s="349">
        <f t="shared" si="0"/>
        <v>44023</v>
      </c>
      <c r="E18" s="350">
        <f t="shared" si="1"/>
        <v>44036</v>
      </c>
      <c r="F18" s="350">
        <f t="shared" si="2"/>
        <v>44019</v>
      </c>
      <c r="G18" s="350">
        <f t="shared" si="3"/>
        <v>44010</v>
      </c>
      <c r="H18" s="351">
        <f t="shared" si="4"/>
        <v>44026</v>
      </c>
    </row>
    <row r="19" spans="1:8" ht="15.75">
      <c r="A19" s="438">
        <v>16</v>
      </c>
      <c r="B19" s="472">
        <f t="shared" si="5"/>
        <v>44024</v>
      </c>
      <c r="C19" s="473" t="s">
        <v>396</v>
      </c>
      <c r="D19" s="474">
        <f t="shared" si="0"/>
        <v>44037</v>
      </c>
      <c r="E19" s="441">
        <f t="shared" si="1"/>
        <v>44050</v>
      </c>
      <c r="F19" s="441">
        <f t="shared" si="2"/>
        <v>44033</v>
      </c>
      <c r="G19" s="441">
        <f t="shared" si="3"/>
        <v>44024</v>
      </c>
      <c r="H19" s="475">
        <f t="shared" si="4"/>
        <v>44040</v>
      </c>
    </row>
    <row r="20" spans="1:8" ht="15.75">
      <c r="A20" s="346">
        <v>17</v>
      </c>
      <c r="B20" s="347">
        <f t="shared" si="5"/>
        <v>44038</v>
      </c>
      <c r="C20" s="348" t="s">
        <v>396</v>
      </c>
      <c r="D20" s="349">
        <f t="shared" si="0"/>
        <v>44051</v>
      </c>
      <c r="E20" s="350">
        <f t="shared" si="1"/>
        <v>44064</v>
      </c>
      <c r="F20" s="350">
        <f t="shared" si="2"/>
        <v>44047</v>
      </c>
      <c r="G20" s="350">
        <f t="shared" si="3"/>
        <v>44038</v>
      </c>
      <c r="H20" s="351">
        <f t="shared" si="4"/>
        <v>44054</v>
      </c>
    </row>
    <row r="21" spans="1:8" ht="15.75">
      <c r="A21" s="434">
        <v>18</v>
      </c>
      <c r="B21" s="468">
        <f t="shared" si="5"/>
        <v>44052</v>
      </c>
      <c r="C21" s="469" t="s">
        <v>396</v>
      </c>
      <c r="D21" s="470">
        <f t="shared" si="0"/>
        <v>44065</v>
      </c>
      <c r="E21" s="437">
        <f t="shared" si="1"/>
        <v>44078</v>
      </c>
      <c r="F21" s="437">
        <f t="shared" si="2"/>
        <v>44061</v>
      </c>
      <c r="G21" s="437">
        <f t="shared" si="3"/>
        <v>44052</v>
      </c>
      <c r="H21" s="471">
        <f t="shared" si="4"/>
        <v>44068</v>
      </c>
    </row>
    <row r="22" spans="1:8" ht="15.75">
      <c r="A22" s="346">
        <v>19</v>
      </c>
      <c r="B22" s="347">
        <f t="shared" si="5"/>
        <v>44066</v>
      </c>
      <c r="C22" s="348" t="s">
        <v>396</v>
      </c>
      <c r="D22" s="349">
        <f t="shared" si="0"/>
        <v>44079</v>
      </c>
      <c r="E22" s="350">
        <f t="shared" si="1"/>
        <v>44092</v>
      </c>
      <c r="F22" s="350">
        <f t="shared" si="2"/>
        <v>44075</v>
      </c>
      <c r="G22" s="350">
        <f t="shared" si="3"/>
        <v>44066</v>
      </c>
      <c r="H22" s="351">
        <f t="shared" si="4"/>
        <v>44082</v>
      </c>
    </row>
    <row r="23" spans="1:8" ht="15.75">
      <c r="A23" s="438">
        <v>20</v>
      </c>
      <c r="B23" s="472">
        <f t="shared" si="5"/>
        <v>44080</v>
      </c>
      <c r="C23" s="473" t="s">
        <v>396</v>
      </c>
      <c r="D23" s="474">
        <f t="shared" si="0"/>
        <v>44093</v>
      </c>
      <c r="E23" s="441">
        <f t="shared" si="1"/>
        <v>44106</v>
      </c>
      <c r="F23" s="441">
        <f t="shared" si="2"/>
        <v>44089</v>
      </c>
      <c r="G23" s="441">
        <f t="shared" si="3"/>
        <v>44080</v>
      </c>
      <c r="H23" s="475">
        <f t="shared" si="4"/>
        <v>44096</v>
      </c>
    </row>
    <row r="24" spans="1:8" ht="15.75">
      <c r="A24" s="346">
        <v>21</v>
      </c>
      <c r="B24" s="347">
        <f t="shared" si="5"/>
        <v>44094</v>
      </c>
      <c r="C24" s="348" t="s">
        <v>396</v>
      </c>
      <c r="D24" s="349">
        <f t="shared" si="0"/>
        <v>44107</v>
      </c>
      <c r="E24" s="350">
        <f t="shared" si="1"/>
        <v>44120</v>
      </c>
      <c r="F24" s="350">
        <f t="shared" si="2"/>
        <v>44103</v>
      </c>
      <c r="G24" s="350">
        <f t="shared" si="3"/>
        <v>44094</v>
      </c>
      <c r="H24" s="351">
        <f t="shared" si="4"/>
        <v>44110</v>
      </c>
    </row>
    <row r="25" spans="1:8" ht="15.75">
      <c r="A25" s="434">
        <v>22</v>
      </c>
      <c r="B25" s="468">
        <f t="shared" si="5"/>
        <v>44108</v>
      </c>
      <c r="C25" s="469" t="s">
        <v>396</v>
      </c>
      <c r="D25" s="470">
        <f t="shared" si="0"/>
        <v>44121</v>
      </c>
      <c r="E25" s="437">
        <f t="shared" si="1"/>
        <v>44134</v>
      </c>
      <c r="F25" s="437">
        <f t="shared" si="2"/>
        <v>44117</v>
      </c>
      <c r="G25" s="437">
        <f t="shared" si="3"/>
        <v>44108</v>
      </c>
      <c r="H25" s="471">
        <f t="shared" si="4"/>
        <v>44124</v>
      </c>
    </row>
    <row r="26" spans="1:8" ht="15.75">
      <c r="A26" s="346">
        <v>23</v>
      </c>
      <c r="B26" s="347">
        <f t="shared" si="5"/>
        <v>44122</v>
      </c>
      <c r="C26" s="348" t="s">
        <v>396</v>
      </c>
      <c r="D26" s="349">
        <f t="shared" si="0"/>
        <v>44135</v>
      </c>
      <c r="E26" s="350">
        <f t="shared" si="1"/>
        <v>44148</v>
      </c>
      <c r="F26" s="350">
        <f t="shared" si="2"/>
        <v>44131</v>
      </c>
      <c r="G26" s="350">
        <f t="shared" si="3"/>
        <v>44122</v>
      </c>
      <c r="H26" s="351">
        <f t="shared" si="4"/>
        <v>44138</v>
      </c>
    </row>
    <row r="27" spans="1:8" ht="15.75">
      <c r="A27" s="326">
        <v>24</v>
      </c>
      <c r="B27" s="459">
        <f t="shared" si="5"/>
        <v>44136</v>
      </c>
      <c r="C27" s="460" t="s">
        <v>396</v>
      </c>
      <c r="D27" s="461">
        <f t="shared" si="0"/>
        <v>44149</v>
      </c>
      <c r="E27" s="330">
        <f t="shared" si="1"/>
        <v>44162</v>
      </c>
      <c r="F27" s="330">
        <f t="shared" si="2"/>
        <v>44145</v>
      </c>
      <c r="G27" s="330">
        <f t="shared" si="3"/>
        <v>44136</v>
      </c>
      <c r="H27" s="331">
        <f t="shared" si="4"/>
        <v>44152</v>
      </c>
    </row>
    <row r="28" spans="1:8" ht="15.75">
      <c r="A28" s="346">
        <v>25</v>
      </c>
      <c r="B28" s="347">
        <f t="shared" si="5"/>
        <v>44150</v>
      </c>
      <c r="C28" s="348" t="s">
        <v>396</v>
      </c>
      <c r="D28" s="349">
        <f t="shared" si="0"/>
        <v>44163</v>
      </c>
      <c r="E28" s="350">
        <f t="shared" si="1"/>
        <v>44176</v>
      </c>
      <c r="F28" s="350">
        <f t="shared" si="2"/>
        <v>44159</v>
      </c>
      <c r="G28" s="350">
        <f t="shared" si="3"/>
        <v>44150</v>
      </c>
      <c r="H28" s="351">
        <f t="shared" si="4"/>
        <v>44166</v>
      </c>
    </row>
    <row r="29" spans="1:8" ht="16.5" thickBot="1">
      <c r="A29" s="372">
        <v>26</v>
      </c>
      <c r="B29" s="373">
        <f t="shared" si="5"/>
        <v>44164</v>
      </c>
      <c r="C29" s="374" t="s">
        <v>396</v>
      </c>
      <c r="D29" s="375">
        <f t="shared" si="0"/>
        <v>44177</v>
      </c>
      <c r="E29" s="376">
        <f t="shared" si="1"/>
        <v>44190</v>
      </c>
      <c r="F29" s="376">
        <f t="shared" si="2"/>
        <v>44173</v>
      </c>
      <c r="G29" s="376">
        <f t="shared" si="3"/>
        <v>44164</v>
      </c>
      <c r="H29" s="377">
        <f t="shared" si="4"/>
        <v>44180</v>
      </c>
    </row>
    <row r="30" spans="1:8" ht="15.75">
      <c r="A30" s="324"/>
      <c r="B30" s="323"/>
      <c r="C30" s="322"/>
      <c r="D30" s="325"/>
      <c r="E30" s="322"/>
      <c r="F30" s="322"/>
      <c r="G30" s="322"/>
      <c r="H30" s="322"/>
    </row>
    <row r="31" spans="1:8" ht="30" customHeight="1">
      <c r="A31" s="858" t="s">
        <v>708</v>
      </c>
      <c r="B31" s="858"/>
      <c r="C31" s="858"/>
      <c r="D31" s="858"/>
      <c r="E31" s="858"/>
      <c r="F31" s="858"/>
      <c r="G31" s="858"/>
      <c r="H31" s="858"/>
    </row>
    <row r="32" spans="1:8" ht="32.25" customHeight="1">
      <c r="A32" s="820" t="s">
        <v>707</v>
      </c>
      <c r="B32" s="820"/>
      <c r="C32" s="820"/>
      <c r="D32" s="820"/>
      <c r="E32" s="820"/>
      <c r="F32" s="820"/>
      <c r="G32" s="820"/>
      <c r="H32" s="820"/>
    </row>
    <row r="33" spans="1:9" ht="15.75" thickBot="1"/>
    <row r="34" spans="1:9" s="321" customFormat="1" ht="23.25" customHeight="1" thickBot="1">
      <c r="A34" s="890" t="s">
        <v>632</v>
      </c>
      <c r="B34" s="895"/>
      <c r="C34" s="895"/>
      <c r="D34" s="896"/>
    </row>
    <row r="35" spans="1:9" s="321" customFormat="1" ht="15.75" thickBot="1"/>
    <row r="36" spans="1:9" s="321" customFormat="1">
      <c r="A36" s="821" t="s">
        <v>532</v>
      </c>
      <c r="B36" s="611"/>
      <c r="C36" s="611"/>
      <c r="D36" s="541"/>
      <c r="I36" s="68"/>
    </row>
    <row r="37" spans="1:9" s="321" customFormat="1" ht="15.75" thickBot="1">
      <c r="A37" s="591"/>
      <c r="B37" s="598"/>
      <c r="C37" s="598"/>
      <c r="D37" s="592"/>
      <c r="I37" s="68"/>
    </row>
    <row r="38" spans="1:9" s="321" customFormat="1"/>
  </sheetData>
  <mergeCells count="6">
    <mergeCell ref="A36:D37"/>
    <mergeCell ref="B3:D3"/>
    <mergeCell ref="A32:H32"/>
    <mergeCell ref="A1:H1"/>
    <mergeCell ref="A31:H31"/>
    <mergeCell ref="A34:D34"/>
  </mergeCells>
  <hyperlinks>
    <hyperlink ref="A34" location="Begin!A1" display="Start Over"/>
    <hyperlink ref="A36" location="Calendars!A1" display="Back to Payroll Calendars"/>
  </hyperlinks>
  <pageMargins left="0.7" right="0.7" top="0.75" bottom="0.75" header="0.3" footer="0.3"/>
  <pageSetup orientation="portrait" horizontalDpi="4294967295" verticalDpi="4294967295"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6"/>
  <sheetViews>
    <sheetView zoomScaleNormal="100" workbookViewId="0">
      <selection activeCell="H34" sqref="H34"/>
    </sheetView>
  </sheetViews>
  <sheetFormatPr defaultRowHeight="15"/>
  <cols>
    <col min="1" max="1" width="8.7109375" bestFit="1" customWidth="1"/>
    <col min="2" max="2" width="11.28515625" bestFit="1" customWidth="1"/>
    <col min="3" max="3" width="3.28515625" customWidth="1"/>
    <col min="4" max="5" width="11.28515625" bestFit="1" customWidth="1"/>
    <col min="6" max="6" width="12.7109375" customWidth="1"/>
    <col min="7" max="8" width="14" customWidth="1"/>
  </cols>
  <sheetData>
    <row r="1" spans="1:8" ht="22.5">
      <c r="A1" s="857" t="s">
        <v>816</v>
      </c>
      <c r="B1" s="857"/>
      <c r="C1" s="857"/>
      <c r="D1" s="857"/>
      <c r="E1" s="857"/>
      <c r="F1" s="857"/>
      <c r="G1" s="857"/>
      <c r="H1" s="857"/>
    </row>
    <row r="2" spans="1:8" ht="15.75" thickBot="1">
      <c r="A2" s="317"/>
      <c r="B2" s="317"/>
      <c r="C2" s="317"/>
      <c r="D2" s="317"/>
      <c r="E2" s="317"/>
      <c r="F2" s="317"/>
      <c r="G2" s="317"/>
      <c r="H2" s="317"/>
    </row>
    <row r="3" spans="1:8" ht="66.75" thickBot="1">
      <c r="A3" s="319" t="s">
        <v>525</v>
      </c>
      <c r="B3" s="854" t="s">
        <v>395</v>
      </c>
      <c r="C3" s="855"/>
      <c r="D3" s="856"/>
      <c r="E3" s="319" t="s">
        <v>526</v>
      </c>
      <c r="F3" s="319" t="s">
        <v>704</v>
      </c>
      <c r="G3" s="319" t="s">
        <v>705</v>
      </c>
      <c r="H3" s="319" t="s">
        <v>706</v>
      </c>
    </row>
    <row r="4" spans="1:8" ht="19.5" customHeight="1">
      <c r="A4" s="353">
        <v>1</v>
      </c>
      <c r="B4" s="354">
        <v>43450</v>
      </c>
      <c r="C4" s="355" t="s">
        <v>396</v>
      </c>
      <c r="D4" s="356">
        <f>B4+13</f>
        <v>43463</v>
      </c>
      <c r="E4" s="357">
        <f>D4+13</f>
        <v>43476</v>
      </c>
      <c r="F4" s="357">
        <f>D4-4</f>
        <v>43459</v>
      </c>
      <c r="G4" s="357">
        <f>B4</f>
        <v>43450</v>
      </c>
      <c r="H4" s="358">
        <f>D4+3</f>
        <v>43466</v>
      </c>
    </row>
    <row r="5" spans="1:8" ht="19.5" customHeight="1">
      <c r="A5" s="326">
        <v>2</v>
      </c>
      <c r="B5" s="327">
        <f>D4+1</f>
        <v>43464</v>
      </c>
      <c r="C5" s="328" t="s">
        <v>396</v>
      </c>
      <c r="D5" s="329">
        <f t="shared" ref="D5:D29" si="0">B5+13</f>
        <v>43477</v>
      </c>
      <c r="E5" s="330">
        <f t="shared" ref="E5:E29" si="1">D5+13</f>
        <v>43490</v>
      </c>
      <c r="F5" s="330">
        <f t="shared" ref="F5:F29" si="2">D5-4</f>
        <v>43473</v>
      </c>
      <c r="G5" s="330">
        <f t="shared" ref="G5:G29" si="3">B5</f>
        <v>43464</v>
      </c>
      <c r="H5" s="433">
        <f t="shared" ref="H5:H29" si="4">D5+3</f>
        <v>43480</v>
      </c>
    </row>
    <row r="6" spans="1:8" ht="19.5" customHeight="1">
      <c r="A6" s="346">
        <v>3</v>
      </c>
      <c r="B6" s="347">
        <f t="shared" ref="B6:B29" si="5">D5+1</f>
        <v>43478</v>
      </c>
      <c r="C6" s="348" t="s">
        <v>396</v>
      </c>
      <c r="D6" s="349">
        <f t="shared" si="0"/>
        <v>43491</v>
      </c>
      <c r="E6" s="350">
        <f t="shared" si="1"/>
        <v>43504</v>
      </c>
      <c r="F6" s="350">
        <f t="shared" si="2"/>
        <v>43487</v>
      </c>
      <c r="G6" s="350">
        <f t="shared" si="3"/>
        <v>43478</v>
      </c>
      <c r="H6" s="351">
        <f t="shared" si="4"/>
        <v>43494</v>
      </c>
    </row>
    <row r="7" spans="1:8" ht="19.5" customHeight="1">
      <c r="A7" s="366">
        <v>4</v>
      </c>
      <c r="B7" s="367">
        <f t="shared" si="5"/>
        <v>43492</v>
      </c>
      <c r="C7" s="368" t="s">
        <v>396</v>
      </c>
      <c r="D7" s="369">
        <f t="shared" si="0"/>
        <v>43505</v>
      </c>
      <c r="E7" s="370">
        <f t="shared" si="1"/>
        <v>43518</v>
      </c>
      <c r="F7" s="370">
        <f t="shared" si="2"/>
        <v>43501</v>
      </c>
      <c r="G7" s="370">
        <f t="shared" si="3"/>
        <v>43492</v>
      </c>
      <c r="H7" s="371">
        <f t="shared" si="4"/>
        <v>43508</v>
      </c>
    </row>
    <row r="8" spans="1:8" ht="19.5" customHeight="1">
      <c r="A8" s="346">
        <v>5</v>
      </c>
      <c r="B8" s="347">
        <f t="shared" si="5"/>
        <v>43506</v>
      </c>
      <c r="C8" s="348" t="s">
        <v>396</v>
      </c>
      <c r="D8" s="349">
        <f t="shared" si="0"/>
        <v>43519</v>
      </c>
      <c r="E8" s="350">
        <f t="shared" si="1"/>
        <v>43532</v>
      </c>
      <c r="F8" s="350">
        <f t="shared" si="2"/>
        <v>43515</v>
      </c>
      <c r="G8" s="350">
        <f t="shared" si="3"/>
        <v>43506</v>
      </c>
      <c r="H8" s="351">
        <f t="shared" si="4"/>
        <v>43522</v>
      </c>
    </row>
    <row r="9" spans="1:8" ht="19.5" customHeight="1">
      <c r="A9" s="326">
        <v>6</v>
      </c>
      <c r="B9" s="327">
        <f t="shared" si="5"/>
        <v>43520</v>
      </c>
      <c r="C9" s="328" t="s">
        <v>396</v>
      </c>
      <c r="D9" s="329">
        <f t="shared" si="0"/>
        <v>43533</v>
      </c>
      <c r="E9" s="330">
        <f t="shared" si="1"/>
        <v>43546</v>
      </c>
      <c r="F9" s="330">
        <f t="shared" si="2"/>
        <v>43529</v>
      </c>
      <c r="G9" s="330">
        <f t="shared" si="3"/>
        <v>43520</v>
      </c>
      <c r="H9" s="331">
        <f t="shared" si="4"/>
        <v>43536</v>
      </c>
    </row>
    <row r="10" spans="1:8" ht="19.5" customHeight="1">
      <c r="A10" s="346">
        <v>7</v>
      </c>
      <c r="B10" s="347">
        <f t="shared" si="5"/>
        <v>43534</v>
      </c>
      <c r="C10" s="348" t="s">
        <v>396</v>
      </c>
      <c r="D10" s="349">
        <f t="shared" si="0"/>
        <v>43547</v>
      </c>
      <c r="E10" s="350">
        <f t="shared" si="1"/>
        <v>43560</v>
      </c>
      <c r="F10" s="350">
        <f t="shared" si="2"/>
        <v>43543</v>
      </c>
      <c r="G10" s="350">
        <f t="shared" si="3"/>
        <v>43534</v>
      </c>
      <c r="H10" s="351">
        <f t="shared" si="4"/>
        <v>43550</v>
      </c>
    </row>
    <row r="11" spans="1:8" ht="19.5" customHeight="1">
      <c r="A11" s="366">
        <v>8</v>
      </c>
      <c r="B11" s="367">
        <f t="shared" si="5"/>
        <v>43548</v>
      </c>
      <c r="C11" s="368" t="s">
        <v>396</v>
      </c>
      <c r="D11" s="369">
        <f t="shared" si="0"/>
        <v>43561</v>
      </c>
      <c r="E11" s="370">
        <f t="shared" si="1"/>
        <v>43574</v>
      </c>
      <c r="F11" s="370">
        <f t="shared" si="2"/>
        <v>43557</v>
      </c>
      <c r="G11" s="370">
        <f t="shared" si="3"/>
        <v>43548</v>
      </c>
      <c r="H11" s="371">
        <f t="shared" si="4"/>
        <v>43564</v>
      </c>
    </row>
    <row r="12" spans="1:8" ht="19.5" customHeight="1">
      <c r="A12" s="346">
        <v>9</v>
      </c>
      <c r="B12" s="347">
        <f t="shared" si="5"/>
        <v>43562</v>
      </c>
      <c r="C12" s="348" t="s">
        <v>396</v>
      </c>
      <c r="D12" s="349">
        <f t="shared" si="0"/>
        <v>43575</v>
      </c>
      <c r="E12" s="350">
        <f t="shared" si="1"/>
        <v>43588</v>
      </c>
      <c r="F12" s="350">
        <f t="shared" si="2"/>
        <v>43571</v>
      </c>
      <c r="G12" s="350">
        <f t="shared" si="3"/>
        <v>43562</v>
      </c>
      <c r="H12" s="351">
        <f t="shared" si="4"/>
        <v>43578</v>
      </c>
    </row>
    <row r="13" spans="1:8" ht="19.5" customHeight="1">
      <c r="A13" s="340">
        <v>10</v>
      </c>
      <c r="B13" s="341">
        <f t="shared" si="5"/>
        <v>43576</v>
      </c>
      <c r="C13" s="342" t="s">
        <v>396</v>
      </c>
      <c r="D13" s="343">
        <f t="shared" si="0"/>
        <v>43589</v>
      </c>
      <c r="E13" s="344">
        <f t="shared" si="1"/>
        <v>43602</v>
      </c>
      <c r="F13" s="344">
        <f t="shared" si="2"/>
        <v>43585</v>
      </c>
      <c r="G13" s="344">
        <f t="shared" si="3"/>
        <v>43576</v>
      </c>
      <c r="H13" s="345">
        <f t="shared" si="4"/>
        <v>43592</v>
      </c>
    </row>
    <row r="14" spans="1:8" ht="19.5" customHeight="1">
      <c r="A14" s="332">
        <v>11</v>
      </c>
      <c r="B14" s="333">
        <f t="shared" si="5"/>
        <v>43590</v>
      </c>
      <c r="C14" s="334" t="s">
        <v>396</v>
      </c>
      <c r="D14" s="335">
        <f t="shared" si="0"/>
        <v>43603</v>
      </c>
      <c r="E14" s="336">
        <f t="shared" si="1"/>
        <v>43616</v>
      </c>
      <c r="F14" s="336">
        <f t="shared" si="2"/>
        <v>43599</v>
      </c>
      <c r="G14" s="336">
        <f t="shared" si="3"/>
        <v>43590</v>
      </c>
      <c r="H14" s="337">
        <f t="shared" si="4"/>
        <v>43606</v>
      </c>
    </row>
    <row r="15" spans="1:8" ht="19.5" customHeight="1">
      <c r="A15" s="434">
        <v>12</v>
      </c>
      <c r="B15" s="435">
        <f t="shared" si="5"/>
        <v>43604</v>
      </c>
      <c r="C15" s="436" t="s">
        <v>396</v>
      </c>
      <c r="D15" s="362">
        <f t="shared" si="0"/>
        <v>43617</v>
      </c>
      <c r="E15" s="437">
        <f t="shared" si="1"/>
        <v>43630</v>
      </c>
      <c r="F15" s="437">
        <f t="shared" si="2"/>
        <v>43613</v>
      </c>
      <c r="G15" s="437">
        <f t="shared" si="3"/>
        <v>43604</v>
      </c>
      <c r="H15" s="363">
        <f t="shared" si="4"/>
        <v>43620</v>
      </c>
    </row>
    <row r="16" spans="1:8" ht="19.5" customHeight="1">
      <c r="A16" s="332">
        <v>13</v>
      </c>
      <c r="B16" s="333">
        <f t="shared" si="5"/>
        <v>43618</v>
      </c>
      <c r="C16" s="334" t="s">
        <v>396</v>
      </c>
      <c r="D16" s="335">
        <f t="shared" si="0"/>
        <v>43631</v>
      </c>
      <c r="E16" s="336">
        <f t="shared" si="1"/>
        <v>43644</v>
      </c>
      <c r="F16" s="336">
        <f t="shared" si="2"/>
        <v>43627</v>
      </c>
      <c r="G16" s="336">
        <f t="shared" si="3"/>
        <v>43618</v>
      </c>
      <c r="H16" s="337">
        <f t="shared" si="4"/>
        <v>43634</v>
      </c>
    </row>
    <row r="17" spans="1:8" ht="19.5" customHeight="1">
      <c r="A17" s="438">
        <v>14</v>
      </c>
      <c r="B17" s="439">
        <f t="shared" si="5"/>
        <v>43632</v>
      </c>
      <c r="C17" s="440" t="s">
        <v>396</v>
      </c>
      <c r="D17" s="338">
        <f t="shared" si="0"/>
        <v>43645</v>
      </c>
      <c r="E17" s="441">
        <f t="shared" si="1"/>
        <v>43658</v>
      </c>
      <c r="F17" s="441">
        <f t="shared" si="2"/>
        <v>43641</v>
      </c>
      <c r="G17" s="441">
        <f t="shared" si="3"/>
        <v>43632</v>
      </c>
      <c r="H17" s="339">
        <f t="shared" si="4"/>
        <v>43648</v>
      </c>
    </row>
    <row r="18" spans="1:8" ht="19.5" customHeight="1">
      <c r="A18" s="364">
        <v>15</v>
      </c>
      <c r="B18" s="365">
        <f t="shared" si="5"/>
        <v>43646</v>
      </c>
      <c r="C18" s="348" t="s">
        <v>396</v>
      </c>
      <c r="D18" s="349">
        <f t="shared" si="0"/>
        <v>43659</v>
      </c>
      <c r="E18" s="350">
        <f t="shared" si="1"/>
        <v>43672</v>
      </c>
      <c r="F18" s="350">
        <f t="shared" si="2"/>
        <v>43655</v>
      </c>
      <c r="G18" s="350">
        <f t="shared" si="3"/>
        <v>43646</v>
      </c>
      <c r="H18" s="351">
        <f t="shared" si="4"/>
        <v>43662</v>
      </c>
    </row>
    <row r="19" spans="1:8" ht="19.5" customHeight="1">
      <c r="A19" s="438">
        <v>16</v>
      </c>
      <c r="B19" s="439">
        <f t="shared" si="5"/>
        <v>43660</v>
      </c>
      <c r="C19" s="440" t="s">
        <v>396</v>
      </c>
      <c r="D19" s="338">
        <f t="shared" si="0"/>
        <v>43673</v>
      </c>
      <c r="E19" s="441">
        <f t="shared" si="1"/>
        <v>43686</v>
      </c>
      <c r="F19" s="441">
        <f t="shared" si="2"/>
        <v>43669</v>
      </c>
      <c r="G19" s="441">
        <f t="shared" si="3"/>
        <v>43660</v>
      </c>
      <c r="H19" s="339">
        <f t="shared" si="4"/>
        <v>43676</v>
      </c>
    </row>
    <row r="20" spans="1:8" ht="19.5" customHeight="1">
      <c r="A20" s="346">
        <v>17</v>
      </c>
      <c r="B20" s="347">
        <f t="shared" si="5"/>
        <v>43674</v>
      </c>
      <c r="C20" s="348" t="s">
        <v>396</v>
      </c>
      <c r="D20" s="349">
        <f t="shared" si="0"/>
        <v>43687</v>
      </c>
      <c r="E20" s="350">
        <f t="shared" si="1"/>
        <v>43700</v>
      </c>
      <c r="F20" s="350">
        <f t="shared" si="2"/>
        <v>43683</v>
      </c>
      <c r="G20" s="350">
        <f t="shared" si="3"/>
        <v>43674</v>
      </c>
      <c r="H20" s="351">
        <f t="shared" si="4"/>
        <v>43690</v>
      </c>
    </row>
    <row r="21" spans="1:8" ht="19.5" customHeight="1">
      <c r="A21" s="434">
        <v>18</v>
      </c>
      <c r="B21" s="435">
        <f t="shared" si="5"/>
        <v>43688</v>
      </c>
      <c r="C21" s="436" t="s">
        <v>396</v>
      </c>
      <c r="D21" s="362">
        <f t="shared" si="0"/>
        <v>43701</v>
      </c>
      <c r="E21" s="437">
        <f t="shared" si="1"/>
        <v>43714</v>
      </c>
      <c r="F21" s="437">
        <f t="shared" si="2"/>
        <v>43697</v>
      </c>
      <c r="G21" s="437">
        <f t="shared" si="3"/>
        <v>43688</v>
      </c>
      <c r="H21" s="363">
        <f t="shared" si="4"/>
        <v>43704</v>
      </c>
    </row>
    <row r="22" spans="1:8" ht="19.5" customHeight="1">
      <c r="A22" s="346">
        <v>19</v>
      </c>
      <c r="B22" s="347">
        <f t="shared" si="5"/>
        <v>43702</v>
      </c>
      <c r="C22" s="348" t="s">
        <v>396</v>
      </c>
      <c r="D22" s="349">
        <f t="shared" si="0"/>
        <v>43715</v>
      </c>
      <c r="E22" s="350">
        <f t="shared" si="1"/>
        <v>43728</v>
      </c>
      <c r="F22" s="350">
        <f t="shared" si="2"/>
        <v>43711</v>
      </c>
      <c r="G22" s="350">
        <f t="shared" si="3"/>
        <v>43702</v>
      </c>
      <c r="H22" s="351">
        <f t="shared" si="4"/>
        <v>43718</v>
      </c>
    </row>
    <row r="23" spans="1:8" ht="19.5" customHeight="1">
      <c r="A23" s="438">
        <v>20</v>
      </c>
      <c r="B23" s="439">
        <f t="shared" si="5"/>
        <v>43716</v>
      </c>
      <c r="C23" s="440" t="s">
        <v>396</v>
      </c>
      <c r="D23" s="338">
        <f t="shared" si="0"/>
        <v>43729</v>
      </c>
      <c r="E23" s="441">
        <f t="shared" si="1"/>
        <v>43742</v>
      </c>
      <c r="F23" s="441">
        <f t="shared" si="2"/>
        <v>43725</v>
      </c>
      <c r="G23" s="441">
        <f t="shared" si="3"/>
        <v>43716</v>
      </c>
      <c r="H23" s="339">
        <f t="shared" si="4"/>
        <v>43732</v>
      </c>
    </row>
    <row r="24" spans="1:8" ht="19.5" customHeight="1">
      <c r="A24" s="346">
        <v>21</v>
      </c>
      <c r="B24" s="347">
        <f t="shared" si="5"/>
        <v>43730</v>
      </c>
      <c r="C24" s="348" t="s">
        <v>396</v>
      </c>
      <c r="D24" s="349">
        <f t="shared" si="0"/>
        <v>43743</v>
      </c>
      <c r="E24" s="350">
        <f t="shared" si="1"/>
        <v>43756</v>
      </c>
      <c r="F24" s="350">
        <f t="shared" si="2"/>
        <v>43739</v>
      </c>
      <c r="G24" s="350">
        <f t="shared" si="3"/>
        <v>43730</v>
      </c>
      <c r="H24" s="351">
        <f t="shared" si="4"/>
        <v>43746</v>
      </c>
    </row>
    <row r="25" spans="1:8" ht="19.5" customHeight="1">
      <c r="A25" s="434">
        <v>22</v>
      </c>
      <c r="B25" s="435">
        <f t="shared" si="5"/>
        <v>43744</v>
      </c>
      <c r="C25" s="436" t="s">
        <v>396</v>
      </c>
      <c r="D25" s="362">
        <f t="shared" si="0"/>
        <v>43757</v>
      </c>
      <c r="E25" s="437">
        <f t="shared" si="1"/>
        <v>43770</v>
      </c>
      <c r="F25" s="437">
        <f t="shared" si="2"/>
        <v>43753</v>
      </c>
      <c r="G25" s="437">
        <f t="shared" si="3"/>
        <v>43744</v>
      </c>
      <c r="H25" s="363">
        <f t="shared" si="4"/>
        <v>43760</v>
      </c>
    </row>
    <row r="26" spans="1:8" ht="19.5" customHeight="1">
      <c r="A26" s="346">
        <v>23</v>
      </c>
      <c r="B26" s="347">
        <f t="shared" si="5"/>
        <v>43758</v>
      </c>
      <c r="C26" s="348" t="s">
        <v>396</v>
      </c>
      <c r="D26" s="349">
        <f t="shared" si="0"/>
        <v>43771</v>
      </c>
      <c r="E26" s="350">
        <f t="shared" si="1"/>
        <v>43784</v>
      </c>
      <c r="F26" s="350">
        <f t="shared" si="2"/>
        <v>43767</v>
      </c>
      <c r="G26" s="350">
        <f t="shared" si="3"/>
        <v>43758</v>
      </c>
      <c r="H26" s="351">
        <f t="shared" si="4"/>
        <v>43774</v>
      </c>
    </row>
    <row r="27" spans="1:8" ht="19.5" customHeight="1">
      <c r="A27" s="326">
        <v>24</v>
      </c>
      <c r="B27" s="327">
        <f t="shared" si="5"/>
        <v>43772</v>
      </c>
      <c r="C27" s="328" t="s">
        <v>396</v>
      </c>
      <c r="D27" s="329">
        <f t="shared" si="0"/>
        <v>43785</v>
      </c>
      <c r="E27" s="330">
        <f t="shared" si="1"/>
        <v>43798</v>
      </c>
      <c r="F27" s="330">
        <f t="shared" si="2"/>
        <v>43781</v>
      </c>
      <c r="G27" s="330">
        <f t="shared" si="3"/>
        <v>43772</v>
      </c>
      <c r="H27" s="331">
        <f t="shared" si="4"/>
        <v>43788</v>
      </c>
    </row>
    <row r="28" spans="1:8" ht="19.5" customHeight="1">
      <c r="A28" s="346">
        <v>25</v>
      </c>
      <c r="B28" s="347">
        <f t="shared" si="5"/>
        <v>43786</v>
      </c>
      <c r="C28" s="348" t="s">
        <v>396</v>
      </c>
      <c r="D28" s="349">
        <f t="shared" si="0"/>
        <v>43799</v>
      </c>
      <c r="E28" s="350">
        <f t="shared" si="1"/>
        <v>43812</v>
      </c>
      <c r="F28" s="350">
        <f t="shared" si="2"/>
        <v>43795</v>
      </c>
      <c r="G28" s="350">
        <f t="shared" si="3"/>
        <v>43786</v>
      </c>
      <c r="H28" s="351">
        <f t="shared" si="4"/>
        <v>43802</v>
      </c>
    </row>
    <row r="29" spans="1:8" ht="19.5" customHeight="1" thickBot="1">
      <c r="A29" s="372">
        <v>26</v>
      </c>
      <c r="B29" s="373">
        <f t="shared" si="5"/>
        <v>43800</v>
      </c>
      <c r="C29" s="374" t="s">
        <v>396</v>
      </c>
      <c r="D29" s="375">
        <f t="shared" si="0"/>
        <v>43813</v>
      </c>
      <c r="E29" s="376">
        <f t="shared" si="1"/>
        <v>43826</v>
      </c>
      <c r="F29" s="376">
        <f t="shared" si="2"/>
        <v>43809</v>
      </c>
      <c r="G29" s="376">
        <f t="shared" si="3"/>
        <v>43800</v>
      </c>
      <c r="H29" s="377">
        <f t="shared" si="4"/>
        <v>43816</v>
      </c>
    </row>
    <row r="30" spans="1:8" ht="15.75">
      <c r="A30" s="324"/>
      <c r="B30" s="323"/>
      <c r="C30" s="322"/>
      <c r="D30" s="325"/>
      <c r="E30" s="322"/>
      <c r="F30" s="322"/>
      <c r="G30" s="322"/>
      <c r="H30" s="322"/>
    </row>
    <row r="31" spans="1:8" ht="15.75">
      <c r="A31" s="858" t="s">
        <v>708</v>
      </c>
      <c r="B31" s="858"/>
      <c r="C31" s="858"/>
      <c r="D31" s="858"/>
      <c r="E31" s="858"/>
      <c r="F31" s="858"/>
      <c r="G31" s="858"/>
      <c r="H31" s="858"/>
    </row>
    <row r="32" spans="1:8" ht="36" customHeight="1">
      <c r="A32" s="820" t="s">
        <v>707</v>
      </c>
      <c r="B32" s="820"/>
      <c r="C32" s="820"/>
      <c r="D32" s="820"/>
      <c r="E32" s="820"/>
      <c r="F32" s="820"/>
      <c r="G32" s="820"/>
      <c r="H32" s="820"/>
    </row>
    <row r="33" spans="1:9" s="321" customFormat="1" ht="15.75">
      <c r="A33" s="404"/>
      <c r="B33" s="404"/>
      <c r="C33" s="404"/>
      <c r="D33" s="404"/>
      <c r="E33" s="404"/>
      <c r="F33" s="404"/>
      <c r="G33" s="404"/>
      <c r="H33" s="404"/>
    </row>
    <row r="34" spans="1:9" s="321" customFormat="1" ht="16.5" thickBot="1">
      <c r="A34" s="404"/>
      <c r="B34" s="404"/>
      <c r="C34" s="404"/>
      <c r="D34" s="404"/>
      <c r="E34" s="404"/>
      <c r="F34" s="404"/>
      <c r="G34" s="404"/>
      <c r="H34" s="404"/>
    </row>
    <row r="35" spans="1:9" s="317" customFormat="1" ht="23.25" customHeight="1" thickBot="1">
      <c r="A35" s="890" t="s">
        <v>632</v>
      </c>
      <c r="B35" s="895"/>
      <c r="C35" s="895"/>
      <c r="D35" s="896"/>
    </row>
    <row r="36" spans="1:9" s="317" customFormat="1" ht="15.75" thickBot="1"/>
    <row r="37" spans="1:9" s="317" customFormat="1">
      <c r="A37" s="821" t="s">
        <v>532</v>
      </c>
      <c r="B37" s="611"/>
      <c r="C37" s="611"/>
      <c r="D37" s="541"/>
      <c r="I37" s="68"/>
    </row>
    <row r="38" spans="1:9" s="317" customFormat="1" ht="15.75" thickBot="1">
      <c r="A38" s="591"/>
      <c r="B38" s="598"/>
      <c r="C38" s="598"/>
      <c r="D38" s="592"/>
      <c r="I38" s="68"/>
    </row>
    <row r="39" spans="1:9" s="317" customFormat="1"/>
    <row r="40" spans="1:9">
      <c r="A40" s="318"/>
    </row>
    <row r="42" spans="1:9">
      <c r="A42" s="318"/>
    </row>
    <row r="44" spans="1:9">
      <c r="A44" s="318"/>
    </row>
    <row r="45" spans="1:9">
      <c r="A45" s="318"/>
    </row>
    <row r="46" spans="1:9">
      <c r="A46" s="318"/>
    </row>
    <row r="47" spans="1:9">
      <c r="A47" s="318"/>
    </row>
    <row r="48" spans="1:9">
      <c r="A48" s="318"/>
    </row>
    <row r="50" spans="1:1">
      <c r="A50" s="318"/>
    </row>
    <row r="52" spans="1:1">
      <c r="A52" s="318"/>
    </row>
    <row r="53" spans="1:1">
      <c r="A53" s="318"/>
    </row>
    <row r="54" spans="1:1">
      <c r="A54" s="318"/>
    </row>
    <row r="55" spans="1:1">
      <c r="A55" s="318"/>
    </row>
    <row r="56" spans="1:1">
      <c r="A56" s="318"/>
    </row>
    <row r="58" spans="1:1">
      <c r="A58" s="318"/>
    </row>
    <row r="60" spans="1:1">
      <c r="A60" s="318"/>
    </row>
    <row r="61" spans="1:1">
      <c r="A61" s="318"/>
    </row>
    <row r="62" spans="1:1">
      <c r="A62" s="318"/>
    </row>
    <row r="63" spans="1:1">
      <c r="A63" s="318"/>
    </row>
    <row r="64" spans="1:1">
      <c r="A64" s="318"/>
    </row>
    <row r="66" spans="1:1">
      <c r="A66" s="318"/>
    </row>
    <row r="68" spans="1:1">
      <c r="A68" s="318"/>
    </row>
    <row r="69" spans="1:1">
      <c r="A69" s="318"/>
    </row>
    <row r="70" spans="1:1">
      <c r="A70" s="318"/>
    </row>
    <row r="71" spans="1:1">
      <c r="A71" s="318"/>
    </row>
    <row r="72" spans="1:1">
      <c r="A72" s="318"/>
    </row>
    <row r="74" spans="1:1">
      <c r="A74" s="318"/>
    </row>
    <row r="76" spans="1:1">
      <c r="A76" s="318"/>
    </row>
    <row r="77" spans="1:1">
      <c r="A77" s="318"/>
    </row>
    <row r="78" spans="1:1">
      <c r="A78" s="318"/>
    </row>
    <row r="79" spans="1:1">
      <c r="A79" s="318"/>
    </row>
    <row r="80" spans="1:1">
      <c r="A80" s="318"/>
    </row>
    <row r="82" spans="1:1">
      <c r="A82" s="318"/>
    </row>
    <row r="84" spans="1:1">
      <c r="A84" s="318"/>
    </row>
    <row r="85" spans="1:1">
      <c r="A85" s="318"/>
    </row>
    <row r="86" spans="1:1">
      <c r="A86" s="318"/>
    </row>
    <row r="87" spans="1:1">
      <c r="A87" s="318"/>
    </row>
    <row r="88" spans="1:1">
      <c r="A88" s="318"/>
    </row>
    <row r="90" spans="1:1">
      <c r="A90" s="318"/>
    </row>
    <row r="92" spans="1:1">
      <c r="A92" s="318"/>
    </row>
    <row r="93" spans="1:1">
      <c r="A93" s="318"/>
    </row>
    <row r="94" spans="1:1">
      <c r="A94" s="318"/>
    </row>
    <row r="95" spans="1:1">
      <c r="A95" s="318"/>
    </row>
    <row r="96" spans="1:1">
      <c r="A96" s="318"/>
    </row>
    <row r="98" spans="1:1">
      <c r="A98" s="318"/>
    </row>
    <row r="100" spans="1:1">
      <c r="A100" s="318"/>
    </row>
    <row r="101" spans="1:1">
      <c r="A101" s="318"/>
    </row>
    <row r="102" spans="1:1">
      <c r="A102" s="318"/>
    </row>
    <row r="103" spans="1:1">
      <c r="A103" s="318"/>
    </row>
    <row r="104" spans="1:1">
      <c r="A104" s="318"/>
    </row>
    <row r="106" spans="1:1">
      <c r="A106" s="318"/>
    </row>
    <row r="108" spans="1:1">
      <c r="A108" s="318"/>
    </row>
    <row r="109" spans="1:1">
      <c r="A109" s="318"/>
    </row>
    <row r="110" spans="1:1">
      <c r="A110" s="318"/>
    </row>
    <row r="111" spans="1:1">
      <c r="A111" s="318"/>
    </row>
    <row r="112" spans="1:1">
      <c r="A112" s="318"/>
    </row>
    <row r="114" spans="1:1">
      <c r="A114" s="318"/>
    </row>
    <row r="116" spans="1:1">
      <c r="A116" s="318"/>
    </row>
    <row r="117" spans="1:1">
      <c r="A117" s="318"/>
    </row>
    <row r="118" spans="1:1">
      <c r="A118" s="318"/>
    </row>
    <row r="119" spans="1:1">
      <c r="A119" s="318"/>
    </row>
    <row r="120" spans="1:1">
      <c r="A120" s="318"/>
    </row>
    <row r="122" spans="1:1">
      <c r="A122" s="318"/>
    </row>
    <row r="124" spans="1:1">
      <c r="A124" s="318"/>
    </row>
    <row r="125" spans="1:1">
      <c r="A125" s="318"/>
    </row>
    <row r="126" spans="1:1">
      <c r="A126" s="318"/>
    </row>
    <row r="127" spans="1:1">
      <c r="A127" s="318"/>
    </row>
    <row r="128" spans="1:1">
      <c r="A128" s="318"/>
    </row>
    <row r="130" spans="1:1">
      <c r="A130" s="318"/>
    </row>
    <row r="132" spans="1:1">
      <c r="A132" s="318"/>
    </row>
    <row r="133" spans="1:1">
      <c r="A133" s="318"/>
    </row>
    <row r="134" spans="1:1">
      <c r="A134" s="318"/>
    </row>
    <row r="135" spans="1:1">
      <c r="A135" s="318"/>
    </row>
    <row r="136" spans="1:1">
      <c r="A136" s="318"/>
    </row>
    <row r="138" spans="1:1">
      <c r="A138" s="318"/>
    </row>
    <row r="140" spans="1:1">
      <c r="A140" s="318"/>
    </row>
    <row r="141" spans="1:1">
      <c r="A141" s="318"/>
    </row>
    <row r="142" spans="1:1">
      <c r="A142" s="318"/>
    </row>
    <row r="143" spans="1:1">
      <c r="A143" s="318"/>
    </row>
    <row r="144" spans="1:1">
      <c r="A144" s="318"/>
    </row>
    <row r="146" spans="1:1">
      <c r="A146" s="318"/>
    </row>
    <row r="148" spans="1:1">
      <c r="A148" s="318"/>
    </row>
    <row r="149" spans="1:1">
      <c r="A149" s="318"/>
    </row>
    <row r="150" spans="1:1">
      <c r="A150" s="318"/>
    </row>
    <row r="151" spans="1:1">
      <c r="A151" s="318"/>
    </row>
    <row r="152" spans="1:1">
      <c r="A152" s="318"/>
    </row>
    <row r="154" spans="1:1">
      <c r="A154" s="318"/>
    </row>
    <row r="156" spans="1:1">
      <c r="A156" s="318"/>
    </row>
    <row r="157" spans="1:1">
      <c r="A157" s="318"/>
    </row>
    <row r="158" spans="1:1">
      <c r="A158" s="318"/>
    </row>
    <row r="159" spans="1:1">
      <c r="A159" s="318"/>
    </row>
    <row r="160" spans="1:1">
      <c r="A160" s="318"/>
    </row>
    <row r="162" spans="1:1">
      <c r="A162" s="318"/>
    </row>
    <row r="164" spans="1:1">
      <c r="A164" s="318"/>
    </row>
    <row r="165" spans="1:1">
      <c r="A165" s="318"/>
    </row>
    <row r="166" spans="1:1">
      <c r="A166" s="318"/>
    </row>
    <row r="167" spans="1:1">
      <c r="A167" s="318"/>
    </row>
    <row r="168" spans="1:1">
      <c r="A168" s="318"/>
    </row>
    <row r="170" spans="1:1">
      <c r="A170" s="318"/>
    </row>
    <row r="172" spans="1:1">
      <c r="A172" s="318"/>
    </row>
    <row r="173" spans="1:1">
      <c r="A173" s="318"/>
    </row>
    <row r="174" spans="1:1">
      <c r="A174" s="318"/>
    </row>
    <row r="175" spans="1:1">
      <c r="A175" s="318"/>
    </row>
    <row r="176" spans="1:1">
      <c r="A176" s="318"/>
    </row>
    <row r="178" spans="1:1">
      <c r="A178" s="318"/>
    </row>
    <row r="180" spans="1:1">
      <c r="A180" s="318"/>
    </row>
    <row r="181" spans="1:1">
      <c r="A181" s="318"/>
    </row>
    <row r="182" spans="1:1">
      <c r="A182" s="318"/>
    </row>
    <row r="183" spans="1:1">
      <c r="A183" s="318"/>
    </row>
    <row r="184" spans="1:1">
      <c r="A184" s="318"/>
    </row>
    <row r="186" spans="1:1">
      <c r="A186" s="318"/>
    </row>
    <row r="188" spans="1:1">
      <c r="A188" s="318"/>
    </row>
    <row r="189" spans="1:1">
      <c r="A189" s="318"/>
    </row>
    <row r="190" spans="1:1">
      <c r="A190" s="318"/>
    </row>
    <row r="191" spans="1:1">
      <c r="A191" s="318"/>
    </row>
    <row r="192" spans="1:1">
      <c r="A192" s="318"/>
    </row>
    <row r="194" spans="1:1">
      <c r="A194" s="318"/>
    </row>
    <row r="196" spans="1:1">
      <c r="A196" s="318"/>
    </row>
    <row r="197" spans="1:1">
      <c r="A197" s="318"/>
    </row>
    <row r="198" spans="1:1">
      <c r="A198" s="318"/>
    </row>
    <row r="199" spans="1:1">
      <c r="A199" s="318"/>
    </row>
    <row r="200" spans="1:1">
      <c r="A200" s="318"/>
    </row>
    <row r="202" spans="1:1">
      <c r="A202" s="318"/>
    </row>
    <row r="204" spans="1:1">
      <c r="A204" s="318"/>
    </row>
    <row r="205" spans="1:1">
      <c r="A205" s="318"/>
    </row>
    <row r="206" spans="1:1">
      <c r="A206" s="318"/>
    </row>
    <row r="207" spans="1:1">
      <c r="A207" s="318"/>
    </row>
    <row r="208" spans="1:1">
      <c r="A208" s="318"/>
    </row>
    <row r="210" spans="1:1">
      <c r="A210" s="318"/>
    </row>
    <row r="212" spans="1:1">
      <c r="A212" s="318"/>
    </row>
    <row r="213" spans="1:1">
      <c r="A213" s="318"/>
    </row>
    <row r="214" spans="1:1">
      <c r="A214" s="318"/>
    </row>
    <row r="215" spans="1:1">
      <c r="A215" s="318"/>
    </row>
    <row r="216" spans="1:1">
      <c r="A216" s="318"/>
    </row>
  </sheetData>
  <mergeCells count="6">
    <mergeCell ref="B3:D3"/>
    <mergeCell ref="A31:H31"/>
    <mergeCell ref="A1:H1"/>
    <mergeCell ref="A35:D35"/>
    <mergeCell ref="A37:D38"/>
    <mergeCell ref="A32:H32"/>
  </mergeCells>
  <hyperlinks>
    <hyperlink ref="A35" location="Begin!A1" display="Start Over"/>
    <hyperlink ref="A37" location="Calendars!A1" display="Back to Payroll Calendars"/>
  </hyperlinks>
  <pageMargins left="0.7" right="0.7" top="0.75" bottom="0.75" header="0.3" footer="0.3"/>
  <pageSetup orientation="portrait" horizontalDpi="4294967295" verticalDpi="4294967295"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130" zoomScaleNormal="130" workbookViewId="0">
      <selection activeCell="A18" sqref="A18"/>
    </sheetView>
  </sheetViews>
  <sheetFormatPr defaultRowHeight="15"/>
  <cols>
    <col min="1" max="1" width="11.5703125" customWidth="1"/>
    <col min="2" max="2" width="10.7109375" customWidth="1"/>
    <col min="3" max="3" width="13.42578125" customWidth="1"/>
    <col min="4" max="4" width="13.5703125" customWidth="1"/>
    <col min="5" max="5" width="12.7109375" customWidth="1"/>
    <col min="6" max="6" width="11.5703125" customWidth="1"/>
    <col min="7" max="7" width="11.140625" customWidth="1"/>
    <col min="9" max="9" width="26.28515625" bestFit="1" customWidth="1"/>
  </cols>
  <sheetData>
    <row r="1" spans="1:7">
      <c r="A1" s="321"/>
      <c r="B1" s="321"/>
      <c r="C1" s="321"/>
      <c r="D1" s="321"/>
      <c r="E1" s="321"/>
      <c r="F1" s="321"/>
      <c r="G1" s="321"/>
    </row>
    <row r="2" spans="1:7" s="321" customFormat="1"/>
    <row r="3" spans="1:7" s="321" customFormat="1" ht="15" customHeight="1"/>
    <row r="4" spans="1:7" s="321" customFormat="1" ht="30" customHeight="1"/>
    <row r="5" spans="1:7" s="321" customFormat="1"/>
    <row r="6" spans="1:7" s="321" customFormat="1"/>
    <row r="7" spans="1:7" s="321" customFormat="1" ht="30" customHeight="1"/>
    <row r="8" spans="1:7" s="321" customFormat="1"/>
    <row r="9" spans="1:7" s="321" customFormat="1"/>
    <row r="10" spans="1:7" s="321" customFormat="1"/>
    <row r="11" spans="1:7" s="321" customFormat="1"/>
    <row r="12" spans="1:7" s="321" customFormat="1"/>
    <row r="13" spans="1:7" s="321" customFormat="1" ht="18.75">
      <c r="A13" s="442" t="s">
        <v>817</v>
      </c>
    </row>
    <row r="14" spans="1:7" s="321" customFormat="1" ht="22.5" customHeight="1">
      <c r="A14" s="442" t="s">
        <v>818</v>
      </c>
    </row>
    <row r="15" spans="1:7" s="321" customFormat="1" ht="24" customHeight="1">
      <c r="A15" s="442" t="s">
        <v>819</v>
      </c>
    </row>
    <row r="16" spans="1:7" s="321" customFormat="1" ht="24" customHeight="1">
      <c r="A16" s="442" t="s">
        <v>820</v>
      </c>
    </row>
    <row r="17" spans="1:4" s="321" customFormat="1"/>
    <row r="18" spans="1:4" s="321" customFormat="1"/>
    <row r="19" spans="1:4" s="321" customFormat="1"/>
    <row r="20" spans="1:4" ht="15.75" thickBot="1">
      <c r="A20" s="321"/>
      <c r="B20" s="321"/>
      <c r="C20" s="321"/>
      <c r="D20" s="321"/>
    </row>
    <row r="21" spans="1:4" ht="27.75" customHeight="1" thickBot="1">
      <c r="A21" s="890" t="s">
        <v>632</v>
      </c>
      <c r="B21" s="902"/>
      <c r="C21" s="902"/>
      <c r="D21" s="903"/>
    </row>
  </sheetData>
  <mergeCells count="1">
    <mergeCell ref="A21:D21"/>
  </mergeCells>
  <hyperlinks>
    <hyperlink ref="A21" location="Begin!A1" display="Start Over"/>
  </hyperlinks>
  <pageMargins left="0.7" right="0.7" top="0.75" bottom="0.75" header="0.3" footer="0.3"/>
  <pageSetup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zoomScale="115" zoomScaleNormal="115" workbookViewId="0">
      <pane ySplit="2" topLeftCell="A3" activePane="bottomLeft" state="frozen"/>
      <selection pane="bottomLeft" activeCell="E16" sqref="E16"/>
    </sheetView>
  </sheetViews>
  <sheetFormatPr defaultRowHeight="15"/>
  <cols>
    <col min="1" max="1" width="10" customWidth="1"/>
    <col min="2" max="2" width="63.28515625" customWidth="1"/>
    <col min="3" max="3" width="10" style="160" bestFit="1" customWidth="1"/>
    <col min="5" max="5" width="52.85546875" bestFit="1" customWidth="1"/>
    <col min="6" max="6" width="10" bestFit="1" customWidth="1"/>
  </cols>
  <sheetData>
    <row r="1" spans="1:12" ht="24.75" thickTop="1" thickBot="1">
      <c r="A1" s="562" t="s">
        <v>587</v>
      </c>
      <c r="B1" s="563"/>
      <c r="C1" s="564"/>
      <c r="E1" s="904" t="s">
        <v>632</v>
      </c>
      <c r="J1" s="24"/>
      <c r="K1" s="24"/>
    </row>
    <row r="2" spans="1:12">
      <c r="A2" s="96" t="s">
        <v>406</v>
      </c>
      <c r="B2" s="96" t="s">
        <v>407</v>
      </c>
      <c r="C2" s="96" t="s">
        <v>408</v>
      </c>
      <c r="H2" s="24"/>
      <c r="I2" s="24"/>
      <c r="J2" s="24"/>
      <c r="K2" s="24"/>
    </row>
    <row r="3" spans="1:12" ht="21">
      <c r="A3" s="557" t="s">
        <v>125</v>
      </c>
      <c r="B3" s="558"/>
      <c r="C3" s="559"/>
      <c r="D3" s="25"/>
      <c r="E3" s="25"/>
      <c r="F3" s="18"/>
      <c r="G3" s="24"/>
      <c r="H3" s="24"/>
      <c r="I3" s="24"/>
      <c r="J3" s="24"/>
      <c r="K3" s="24"/>
    </row>
    <row r="4" spans="1:12">
      <c r="A4" s="14" t="s">
        <v>126</v>
      </c>
      <c r="B4" s="15" t="s">
        <v>127</v>
      </c>
      <c r="C4" s="15"/>
      <c r="D4" s="13"/>
      <c r="E4" s="13"/>
      <c r="F4" s="18"/>
      <c r="G4" s="24"/>
      <c r="H4" s="24"/>
      <c r="I4" s="24"/>
      <c r="J4" s="24"/>
      <c r="K4" s="24"/>
    </row>
    <row r="5" spans="1:12">
      <c r="A5" s="14" t="s">
        <v>128</v>
      </c>
      <c r="B5" s="15" t="s">
        <v>602</v>
      </c>
      <c r="C5" s="15"/>
      <c r="D5" s="13"/>
      <c r="E5" s="13"/>
      <c r="F5" s="24"/>
      <c r="G5" s="24"/>
      <c r="H5" s="24"/>
      <c r="I5" s="24"/>
      <c r="J5" s="24"/>
      <c r="K5" s="24"/>
    </row>
    <row r="6" spans="1:12">
      <c r="A6" s="14" t="s">
        <v>129</v>
      </c>
      <c r="B6" s="15" t="s">
        <v>130</v>
      </c>
      <c r="C6" s="15"/>
      <c r="D6" s="13"/>
      <c r="E6" s="13"/>
      <c r="F6" s="24"/>
      <c r="G6" s="24"/>
      <c r="H6" s="24"/>
      <c r="I6" s="24"/>
      <c r="J6" s="24"/>
      <c r="K6" s="24"/>
    </row>
    <row r="7" spans="1:12">
      <c r="A7" s="285" t="s">
        <v>677</v>
      </c>
      <c r="B7" s="286" t="s">
        <v>678</v>
      </c>
      <c r="C7" s="287" t="s">
        <v>420</v>
      </c>
      <c r="D7" s="21"/>
      <c r="F7" s="27"/>
      <c r="G7" s="27"/>
      <c r="H7" s="24"/>
      <c r="I7" s="24"/>
      <c r="J7" s="24"/>
      <c r="K7" s="24"/>
    </row>
    <row r="8" spans="1:12">
      <c r="A8" s="14" t="s">
        <v>133</v>
      </c>
      <c r="B8" s="14" t="s">
        <v>134</v>
      </c>
      <c r="C8" s="94" t="s">
        <v>409</v>
      </c>
      <c r="D8" s="21"/>
      <c r="F8" s="27"/>
      <c r="G8" s="27"/>
      <c r="H8" s="24"/>
      <c r="I8" s="24"/>
      <c r="J8" s="24"/>
      <c r="K8" s="24"/>
    </row>
    <row r="9" spans="1:12">
      <c r="A9" s="14" t="s">
        <v>135</v>
      </c>
      <c r="B9" s="35" t="s">
        <v>136</v>
      </c>
      <c r="C9" s="95" t="s">
        <v>410</v>
      </c>
      <c r="D9" s="21"/>
      <c r="E9" s="24"/>
      <c r="F9" s="24"/>
      <c r="G9" s="24"/>
      <c r="H9" s="31"/>
      <c r="I9" s="159"/>
      <c r="J9" s="159"/>
      <c r="K9" s="159"/>
    </row>
    <row r="10" spans="1:12">
      <c r="A10" s="14" t="s">
        <v>137</v>
      </c>
      <c r="B10" s="35" t="s">
        <v>138</v>
      </c>
      <c r="C10" s="95" t="s">
        <v>411</v>
      </c>
      <c r="D10" s="21"/>
      <c r="E10" s="24"/>
      <c r="F10" s="24"/>
      <c r="G10" s="24"/>
      <c r="H10" s="31"/>
      <c r="I10" s="282"/>
      <c r="J10" s="282"/>
      <c r="K10" s="282"/>
    </row>
    <row r="11" spans="1:12">
      <c r="A11" s="14" t="s">
        <v>139</v>
      </c>
      <c r="B11" s="35" t="s">
        <v>140</v>
      </c>
      <c r="C11" s="95" t="s">
        <v>412</v>
      </c>
      <c r="D11" s="21"/>
      <c r="E11" s="24"/>
      <c r="F11" s="24"/>
      <c r="G11" s="24"/>
      <c r="H11" s="31"/>
      <c r="I11" s="282"/>
      <c r="J11" s="282"/>
      <c r="K11" s="282"/>
    </row>
    <row r="12" spans="1:12">
      <c r="A12" s="14" t="s">
        <v>141</v>
      </c>
      <c r="B12" s="35" t="s">
        <v>142</v>
      </c>
      <c r="C12" s="95" t="s">
        <v>413</v>
      </c>
      <c r="D12" s="13"/>
      <c r="E12" s="18"/>
      <c r="F12" s="18"/>
      <c r="G12" s="18"/>
      <c r="H12" s="159"/>
      <c r="I12" s="159"/>
      <c r="J12" s="159"/>
      <c r="K12" s="159"/>
      <c r="L12" s="159"/>
    </row>
    <row r="13" spans="1:12">
      <c r="A13" s="14" t="s">
        <v>143</v>
      </c>
      <c r="B13" s="35" t="s">
        <v>144</v>
      </c>
      <c r="C13" s="15"/>
      <c r="D13" s="13"/>
      <c r="E13" s="18"/>
      <c r="F13" s="18"/>
      <c r="G13" s="18"/>
      <c r="H13" s="20"/>
      <c r="I13" s="159"/>
      <c r="J13" s="159"/>
      <c r="K13" s="159"/>
      <c r="L13" s="159"/>
    </row>
    <row r="14" spans="1:12" s="321" customFormat="1">
      <c r="A14" s="380" t="s">
        <v>713</v>
      </c>
      <c r="B14" s="381" t="s">
        <v>714</v>
      </c>
      <c r="C14" s="382"/>
      <c r="D14" s="13"/>
      <c r="E14" s="18"/>
      <c r="F14" s="18"/>
      <c r="G14" s="18"/>
      <c r="H14" s="20"/>
      <c r="I14" s="386"/>
      <c r="J14" s="386"/>
      <c r="K14" s="386"/>
      <c r="L14" s="386"/>
    </row>
    <row r="15" spans="1:12">
      <c r="A15" s="14" t="s">
        <v>145</v>
      </c>
      <c r="B15" s="35" t="s">
        <v>715</v>
      </c>
      <c r="C15" s="15"/>
      <c r="G15" s="24"/>
      <c r="H15" s="31"/>
      <c r="I15" s="159"/>
      <c r="J15" s="159"/>
      <c r="K15" s="159"/>
    </row>
    <row r="16" spans="1:12" ht="15.75">
      <c r="A16" s="19"/>
      <c r="B16" s="29"/>
      <c r="C16" s="29"/>
      <c r="D16" s="29"/>
      <c r="E16" s="23"/>
      <c r="F16" s="23"/>
      <c r="G16" s="23"/>
      <c r="H16" s="159"/>
      <c r="I16" s="159"/>
      <c r="J16" s="159"/>
      <c r="K16" s="159"/>
      <c r="L16" s="159"/>
    </row>
    <row r="17" spans="1:12" ht="21">
      <c r="A17" s="557" t="s">
        <v>535</v>
      </c>
      <c r="B17" s="558"/>
      <c r="C17" s="559"/>
      <c r="D17" s="16"/>
      <c r="E17" s="16"/>
      <c r="F17" s="159"/>
      <c r="G17" s="159"/>
      <c r="H17" s="20"/>
      <c r="I17" s="159"/>
      <c r="J17" s="159"/>
      <c r="K17" s="159"/>
      <c r="L17" s="159"/>
    </row>
    <row r="18" spans="1:12">
      <c r="A18" s="38" t="s">
        <v>163</v>
      </c>
      <c r="B18" s="38" t="s">
        <v>164</v>
      </c>
      <c r="C18" s="94" t="s">
        <v>398</v>
      </c>
      <c r="F18" s="159"/>
      <c r="G18" s="159"/>
      <c r="H18" s="16"/>
      <c r="I18" s="16"/>
      <c r="J18" s="159"/>
      <c r="K18" s="159"/>
      <c r="L18" s="159"/>
    </row>
    <row r="19" spans="1:12">
      <c r="A19" s="38" t="s">
        <v>165</v>
      </c>
      <c r="B19" s="38" t="s">
        <v>166</v>
      </c>
      <c r="C19" s="94" t="s">
        <v>398</v>
      </c>
      <c r="F19" s="159"/>
      <c r="G19" s="159"/>
      <c r="H19" s="22"/>
      <c r="I19" s="22"/>
      <c r="J19" s="22"/>
      <c r="K19" s="22"/>
      <c r="L19" s="20"/>
    </row>
    <row r="20" spans="1:12">
      <c r="A20" s="38" t="s">
        <v>167</v>
      </c>
      <c r="B20" s="38" t="s">
        <v>222</v>
      </c>
      <c r="C20" s="94" t="s">
        <v>398</v>
      </c>
      <c r="F20" s="159"/>
      <c r="G20" s="159"/>
      <c r="H20" s="18"/>
      <c r="I20" s="18"/>
      <c r="J20" s="18"/>
      <c r="K20" s="18"/>
      <c r="L20" s="20"/>
    </row>
    <row r="21" spans="1:12">
      <c r="A21" s="38" t="s">
        <v>168</v>
      </c>
      <c r="B21" s="38" t="s">
        <v>223</v>
      </c>
      <c r="C21" s="94" t="s">
        <v>398</v>
      </c>
      <c r="F21" s="159"/>
      <c r="G21" s="159"/>
      <c r="H21" s="18"/>
      <c r="I21" s="18"/>
      <c r="J21" s="18"/>
      <c r="K21" s="18"/>
      <c r="L21" s="20"/>
    </row>
    <row r="22" spans="1:12">
      <c r="A22" s="233" t="s">
        <v>633</v>
      </c>
      <c r="B22" s="233" t="s">
        <v>634</v>
      </c>
      <c r="C22" s="234" t="s">
        <v>398</v>
      </c>
      <c r="F22" s="232"/>
      <c r="G22" s="232"/>
      <c r="H22" s="18"/>
      <c r="I22" s="18"/>
      <c r="J22" s="18"/>
      <c r="K22" s="18"/>
      <c r="L22" s="20"/>
    </row>
    <row r="23" spans="1:12">
      <c r="A23" s="38" t="s">
        <v>169</v>
      </c>
      <c r="B23" s="38" t="s">
        <v>480</v>
      </c>
      <c r="C23" s="94" t="s">
        <v>398</v>
      </c>
      <c r="F23" s="159"/>
      <c r="G23" s="159"/>
      <c r="H23" s="18"/>
      <c r="I23" s="18"/>
      <c r="J23" s="18"/>
      <c r="K23" s="18"/>
      <c r="L23" s="20"/>
    </row>
    <row r="24" spans="1:12">
      <c r="A24" s="38" t="s">
        <v>170</v>
      </c>
      <c r="B24" s="38" t="s">
        <v>481</v>
      </c>
      <c r="C24" s="94" t="s">
        <v>398</v>
      </c>
      <c r="F24" s="159"/>
      <c r="G24" s="159"/>
      <c r="H24" s="18"/>
      <c r="I24" s="18"/>
      <c r="J24" s="18"/>
      <c r="K24" s="18"/>
      <c r="L24" s="20"/>
    </row>
    <row r="25" spans="1:12">
      <c r="A25" s="29"/>
      <c r="B25" s="29"/>
      <c r="C25" s="29"/>
      <c r="F25" s="29"/>
      <c r="G25" s="29"/>
      <c r="H25" s="18"/>
      <c r="I25" s="18"/>
      <c r="J25" s="18"/>
      <c r="K25" s="18"/>
      <c r="L25" s="20"/>
    </row>
    <row r="26" spans="1:12" ht="21">
      <c r="A26" s="557" t="s">
        <v>846</v>
      </c>
      <c r="B26" s="558"/>
      <c r="C26" s="559"/>
      <c r="F26" s="159"/>
      <c r="G26" s="159"/>
      <c r="H26" s="18"/>
      <c r="I26" s="18"/>
      <c r="J26" s="18"/>
      <c r="K26" s="18"/>
      <c r="L26" s="20"/>
    </row>
    <row r="27" spans="1:12">
      <c r="A27" s="38" t="s">
        <v>171</v>
      </c>
      <c r="B27" s="38" t="s">
        <v>823</v>
      </c>
      <c r="C27" s="94" t="s">
        <v>398</v>
      </c>
      <c r="F27" s="159"/>
      <c r="G27" s="159"/>
      <c r="H27" s="18"/>
      <c r="I27" s="18"/>
      <c r="J27" s="18"/>
      <c r="K27" s="18"/>
      <c r="L27" s="20"/>
    </row>
    <row r="28" spans="1:12">
      <c r="A28" s="38" t="s">
        <v>172</v>
      </c>
      <c r="B28" s="38" t="s">
        <v>824</v>
      </c>
      <c r="C28" s="94" t="s">
        <v>398</v>
      </c>
      <c r="F28" s="159"/>
      <c r="G28" s="159"/>
      <c r="H28" s="18"/>
      <c r="I28" s="18"/>
      <c r="J28" s="18"/>
      <c r="K28" s="18"/>
      <c r="L28" s="20"/>
    </row>
    <row r="29" spans="1:12">
      <c r="A29" s="38" t="s">
        <v>173</v>
      </c>
      <c r="B29" s="38" t="s">
        <v>825</v>
      </c>
      <c r="C29" s="94" t="s">
        <v>398</v>
      </c>
      <c r="F29" s="159"/>
      <c r="G29" s="159"/>
      <c r="H29" s="16"/>
      <c r="I29" s="16"/>
      <c r="J29" s="159"/>
      <c r="K29" s="159"/>
      <c r="L29" s="159"/>
    </row>
    <row r="30" spans="1:12">
      <c r="A30" s="38" t="s">
        <v>174</v>
      </c>
      <c r="B30" s="38" t="s">
        <v>826</v>
      </c>
      <c r="C30" s="94" t="s">
        <v>398</v>
      </c>
      <c r="F30" s="159"/>
      <c r="G30" s="159"/>
      <c r="H30" s="22"/>
      <c r="I30" s="22"/>
      <c r="J30" s="22"/>
      <c r="K30" s="20"/>
      <c r="L30" s="20"/>
    </row>
    <row r="31" spans="1:12">
      <c r="A31" s="233" t="s">
        <v>635</v>
      </c>
      <c r="B31" s="233" t="s">
        <v>827</v>
      </c>
      <c r="C31" s="234" t="s">
        <v>398</v>
      </c>
      <c r="F31" s="232"/>
      <c r="G31" s="232"/>
      <c r="H31" s="22"/>
      <c r="I31" s="22"/>
      <c r="J31" s="22"/>
      <c r="K31" s="20"/>
      <c r="L31" s="20"/>
    </row>
    <row r="32" spans="1:12">
      <c r="A32" s="38" t="s">
        <v>175</v>
      </c>
      <c r="B32" s="38" t="s">
        <v>828</v>
      </c>
      <c r="C32" s="94" t="s">
        <v>398</v>
      </c>
      <c r="F32" s="159"/>
      <c r="G32" s="159"/>
      <c r="H32" s="18"/>
      <c r="I32" s="18"/>
      <c r="J32" s="18"/>
      <c r="K32" s="20"/>
      <c r="L32" s="20"/>
    </row>
    <row r="33" spans="1:12">
      <c r="A33" s="129" t="s">
        <v>574</v>
      </c>
      <c r="B33" s="129" t="s">
        <v>829</v>
      </c>
      <c r="C33" s="130" t="s">
        <v>398</v>
      </c>
      <c r="F33" s="159"/>
      <c r="G33" s="159"/>
      <c r="H33" s="18"/>
      <c r="I33" s="18"/>
      <c r="J33" s="18"/>
      <c r="K33" s="20"/>
      <c r="L33" s="20"/>
    </row>
    <row r="34" spans="1:12">
      <c r="A34" s="38" t="s">
        <v>176</v>
      </c>
      <c r="B34" s="38" t="s">
        <v>830</v>
      </c>
      <c r="C34" s="94" t="s">
        <v>398</v>
      </c>
      <c r="F34" s="159"/>
      <c r="G34" s="159"/>
      <c r="H34" s="18"/>
      <c r="I34" s="18"/>
      <c r="J34" s="18"/>
      <c r="K34" s="20"/>
      <c r="L34" s="20"/>
    </row>
    <row r="35" spans="1:12">
      <c r="A35" s="29"/>
      <c r="B35" s="29"/>
      <c r="C35" s="34"/>
      <c r="F35" s="20"/>
      <c r="G35" s="20"/>
      <c r="H35" s="20"/>
      <c r="I35" s="20"/>
      <c r="J35" s="160"/>
      <c r="K35" s="160"/>
      <c r="L35" s="160"/>
    </row>
    <row r="36" spans="1:12" ht="21">
      <c r="A36" s="560" t="s">
        <v>147</v>
      </c>
      <c r="B36" s="558"/>
      <c r="C36" s="559"/>
      <c r="D36" s="30"/>
      <c r="E36" s="32"/>
      <c r="F36" s="32"/>
      <c r="G36" s="32"/>
    </row>
    <row r="37" spans="1:12">
      <c r="A37" s="14" t="s">
        <v>148</v>
      </c>
      <c r="B37" s="15" t="s">
        <v>149</v>
      </c>
      <c r="C37" s="15"/>
      <c r="D37" s="13"/>
      <c r="E37" s="32"/>
      <c r="F37" s="32"/>
      <c r="G37" s="32"/>
    </row>
    <row r="38" spans="1:12">
      <c r="A38" s="14" t="s">
        <v>150</v>
      </c>
      <c r="B38" s="15" t="s">
        <v>151</v>
      </c>
      <c r="C38" s="15"/>
      <c r="D38" s="13"/>
      <c r="E38" s="32"/>
      <c r="F38" s="32"/>
      <c r="G38" s="32"/>
      <c r="H38" s="159"/>
      <c r="I38" s="159"/>
      <c r="J38" s="159"/>
      <c r="K38" s="159"/>
      <c r="L38" s="159"/>
    </row>
    <row r="39" spans="1:12">
      <c r="A39" s="14" t="s">
        <v>898</v>
      </c>
      <c r="B39" s="15" t="s">
        <v>899</v>
      </c>
      <c r="C39" s="15"/>
      <c r="D39" s="13"/>
      <c r="E39" s="32"/>
      <c r="F39" s="32"/>
      <c r="G39" s="32"/>
      <c r="H39" s="159"/>
      <c r="I39" s="159"/>
      <c r="J39" s="159"/>
      <c r="K39" s="159"/>
      <c r="L39" s="159"/>
    </row>
    <row r="40" spans="1:12">
      <c r="A40" s="29"/>
      <c r="B40" s="29"/>
      <c r="C40" s="29"/>
      <c r="D40" s="29"/>
      <c r="E40" s="32"/>
      <c r="F40" s="32"/>
      <c r="G40" s="32"/>
      <c r="H40" s="159"/>
      <c r="I40" s="159"/>
      <c r="J40" s="159"/>
      <c r="K40" s="159"/>
      <c r="L40" s="159"/>
    </row>
    <row r="41" spans="1:12" ht="21">
      <c r="A41" s="560" t="s">
        <v>156</v>
      </c>
      <c r="B41" s="558"/>
      <c r="C41" s="559"/>
      <c r="D41" s="29"/>
      <c r="E41" s="18"/>
      <c r="F41" s="18"/>
      <c r="G41" s="18"/>
      <c r="H41" s="159"/>
      <c r="I41" s="159"/>
      <c r="J41" s="159"/>
      <c r="K41" s="159"/>
      <c r="L41" s="159"/>
    </row>
    <row r="42" spans="1:12">
      <c r="A42" s="15" t="s">
        <v>157</v>
      </c>
      <c r="B42" s="15" t="s">
        <v>158</v>
      </c>
      <c r="C42" s="15"/>
      <c r="D42" s="13"/>
      <c r="E42" s="18"/>
      <c r="F42" s="18"/>
      <c r="G42" s="18"/>
      <c r="H42" s="159"/>
      <c r="I42" s="159"/>
      <c r="J42" s="159"/>
      <c r="K42" s="159"/>
      <c r="L42" s="159"/>
    </row>
    <row r="43" spans="1:12">
      <c r="A43" s="15" t="s">
        <v>159</v>
      </c>
      <c r="B43" s="15" t="s">
        <v>160</v>
      </c>
      <c r="C43" s="15"/>
      <c r="D43" s="13"/>
      <c r="E43" s="18"/>
      <c r="F43" s="18"/>
      <c r="G43" s="18"/>
      <c r="H43" s="159"/>
      <c r="I43" s="159"/>
      <c r="J43" s="159"/>
      <c r="K43" s="159"/>
      <c r="L43" s="159"/>
    </row>
    <row r="44" spans="1:12">
      <c r="A44" s="15" t="s">
        <v>161</v>
      </c>
      <c r="B44" s="15" t="s">
        <v>261</v>
      </c>
      <c r="C44" s="15"/>
      <c r="D44" s="13"/>
      <c r="E44" s="18"/>
      <c r="F44" s="18"/>
      <c r="G44" s="18"/>
      <c r="H44" s="159"/>
      <c r="I44" s="159"/>
      <c r="J44" s="159"/>
      <c r="K44" s="159"/>
      <c r="L44" s="159"/>
    </row>
    <row r="45" spans="1:12">
      <c r="A45" s="36" t="s">
        <v>162</v>
      </c>
      <c r="B45" s="39" t="s">
        <v>260</v>
      </c>
      <c r="C45" s="37"/>
      <c r="H45" s="159"/>
      <c r="I45" s="159"/>
      <c r="J45" s="159"/>
      <c r="K45" s="159"/>
      <c r="L45" s="159"/>
    </row>
    <row r="46" spans="1:12">
      <c r="A46" s="29"/>
      <c r="B46" s="29"/>
      <c r="C46" s="29"/>
      <c r="F46" s="29"/>
      <c r="G46" s="29"/>
      <c r="H46" s="18"/>
      <c r="I46" s="18"/>
      <c r="J46" s="18"/>
      <c r="K46" s="20"/>
      <c r="L46" s="20"/>
    </row>
    <row r="47" spans="1:12">
      <c r="H47" s="159"/>
      <c r="I47" s="159"/>
      <c r="J47" s="159"/>
      <c r="K47" s="159"/>
      <c r="L47" s="159"/>
    </row>
    <row r="49" spans="1:2">
      <c r="A49" s="154"/>
      <c r="B49" s="154"/>
    </row>
    <row r="50" spans="1:2">
      <c r="A50" s="154"/>
      <c r="B50" s="154"/>
    </row>
    <row r="51" spans="1:2">
      <c r="A51" s="154"/>
      <c r="B51" s="154"/>
    </row>
    <row r="52" spans="1:2">
      <c r="A52" s="154"/>
      <c r="B52" s="154"/>
    </row>
    <row r="53" spans="1:2">
      <c r="A53" s="154"/>
      <c r="B53" s="154"/>
    </row>
    <row r="54" spans="1:2">
      <c r="A54" s="154"/>
      <c r="B54" s="154"/>
    </row>
    <row r="55" spans="1:2">
      <c r="A55" s="154"/>
      <c r="B55" s="154"/>
    </row>
    <row r="56" spans="1:2">
      <c r="A56" s="154"/>
      <c r="B56" s="154"/>
    </row>
    <row r="57" spans="1:2">
      <c r="A57" s="154"/>
      <c r="B57" s="154"/>
    </row>
    <row r="58" spans="1:2">
      <c r="A58" s="154"/>
      <c r="B58" s="154"/>
    </row>
    <row r="59" spans="1:2">
      <c r="A59" s="154"/>
      <c r="B59" s="154"/>
    </row>
    <row r="60" spans="1:2">
      <c r="A60" s="154"/>
      <c r="B60" s="154"/>
    </row>
    <row r="61" spans="1:2">
      <c r="A61" s="154"/>
      <c r="B61" s="154"/>
    </row>
    <row r="62" spans="1:2">
      <c r="A62" s="154"/>
      <c r="B62" s="154"/>
    </row>
    <row r="63" spans="1:2">
      <c r="A63" s="154"/>
      <c r="B63" s="154"/>
    </row>
    <row r="64" spans="1:2">
      <c r="A64" s="154"/>
      <c r="B64" s="154"/>
    </row>
    <row r="65" spans="1:2">
      <c r="A65" s="154"/>
      <c r="B65" s="154"/>
    </row>
    <row r="66" spans="1:2">
      <c r="A66" s="154"/>
      <c r="B66" s="154"/>
    </row>
    <row r="80" spans="1:2">
      <c r="A80" s="153"/>
      <c r="B80" s="153"/>
    </row>
    <row r="82" spans="1:2">
      <c r="A82" s="153"/>
      <c r="B82" s="153"/>
    </row>
  </sheetData>
  <mergeCells count="6">
    <mergeCell ref="A41:C41"/>
    <mergeCell ref="A17:C17"/>
    <mergeCell ref="A26:C26"/>
    <mergeCell ref="A1:C1"/>
    <mergeCell ref="A3:C3"/>
    <mergeCell ref="A36:C36"/>
  </mergeCells>
  <hyperlinks>
    <hyperlink ref="E1" location="Begin!A1" display="Start Over"/>
  </hyperlink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zoomScale="115" zoomScaleNormal="115" workbookViewId="0">
      <pane ySplit="2" topLeftCell="A3" activePane="bottomLeft" state="frozen"/>
      <selection pane="bottomLeft" activeCell="E17" sqref="E17"/>
    </sheetView>
  </sheetViews>
  <sheetFormatPr defaultRowHeight="15"/>
  <cols>
    <col min="1" max="1" width="10" customWidth="1"/>
    <col min="2" max="2" width="63.140625" customWidth="1"/>
    <col min="3" max="3" width="10" style="160" bestFit="1" customWidth="1"/>
    <col min="5" max="5" width="52.85546875" bestFit="1" customWidth="1"/>
    <col min="6" max="6" width="10" bestFit="1" customWidth="1"/>
  </cols>
  <sheetData>
    <row r="1" spans="1:12" ht="24.75" thickTop="1" thickBot="1">
      <c r="A1" s="565" t="s">
        <v>588</v>
      </c>
      <c r="B1" s="566"/>
      <c r="C1" s="567"/>
      <c r="E1" s="904" t="s">
        <v>632</v>
      </c>
      <c r="J1" s="24"/>
      <c r="K1" s="24"/>
    </row>
    <row r="2" spans="1:12">
      <c r="A2" s="96" t="s">
        <v>406</v>
      </c>
      <c r="B2" s="96" t="s">
        <v>407</v>
      </c>
      <c r="C2" s="96" t="s">
        <v>408</v>
      </c>
      <c r="H2" s="24"/>
      <c r="I2" s="24"/>
      <c r="J2" s="24"/>
      <c r="K2" s="24"/>
    </row>
    <row r="3" spans="1:12" ht="21">
      <c r="A3" s="568" t="s">
        <v>125</v>
      </c>
      <c r="B3" s="569"/>
      <c r="C3" s="570"/>
      <c r="D3" s="25"/>
      <c r="E3" s="25"/>
      <c r="F3" s="18"/>
      <c r="G3" s="24"/>
      <c r="H3" s="24"/>
      <c r="I3" s="24"/>
      <c r="J3" s="24"/>
      <c r="K3" s="24"/>
    </row>
    <row r="4" spans="1:12">
      <c r="A4" s="14" t="s">
        <v>126</v>
      </c>
      <c r="B4" s="15" t="s">
        <v>127</v>
      </c>
      <c r="C4" s="15"/>
      <c r="D4" s="13"/>
      <c r="E4" s="13"/>
      <c r="F4" s="18"/>
      <c r="G4" s="24"/>
      <c r="H4" s="24"/>
      <c r="I4" s="24"/>
      <c r="J4" s="24"/>
      <c r="K4" s="24"/>
    </row>
    <row r="5" spans="1:12">
      <c r="A5" s="14" t="s">
        <v>128</v>
      </c>
      <c r="B5" s="15" t="s">
        <v>602</v>
      </c>
      <c r="C5" s="15"/>
      <c r="D5" s="13"/>
      <c r="E5" s="13"/>
      <c r="F5" s="24"/>
      <c r="G5" s="24"/>
      <c r="H5" s="24"/>
      <c r="I5" s="24"/>
      <c r="J5" s="24"/>
      <c r="K5" s="24"/>
    </row>
    <row r="6" spans="1:12">
      <c r="A6" s="14" t="s">
        <v>129</v>
      </c>
      <c r="B6" s="15" t="s">
        <v>130</v>
      </c>
      <c r="C6" s="15"/>
      <c r="D6" s="13"/>
      <c r="E6" s="13"/>
      <c r="F6" s="24"/>
      <c r="G6" s="24"/>
      <c r="H6" s="24"/>
      <c r="I6" s="24"/>
      <c r="J6" s="24"/>
      <c r="K6" s="24"/>
    </row>
    <row r="7" spans="1:12">
      <c r="A7" s="285" t="s">
        <v>675</v>
      </c>
      <c r="B7" s="286" t="s">
        <v>676</v>
      </c>
      <c r="C7" s="287" t="s">
        <v>252</v>
      </c>
      <c r="D7" s="21"/>
      <c r="F7" s="27"/>
      <c r="G7" s="27"/>
      <c r="H7" s="24"/>
      <c r="I7" s="24"/>
      <c r="J7" s="24"/>
      <c r="K7" s="24"/>
    </row>
    <row r="8" spans="1:12">
      <c r="A8" s="14" t="s">
        <v>133</v>
      </c>
      <c r="B8" s="14" t="s">
        <v>134</v>
      </c>
      <c r="C8" s="94" t="s">
        <v>409</v>
      </c>
      <c r="D8" s="21"/>
      <c r="F8" s="27"/>
      <c r="G8" s="27"/>
      <c r="H8" s="24"/>
      <c r="I8" s="24"/>
      <c r="J8" s="24"/>
      <c r="K8" s="24"/>
    </row>
    <row r="9" spans="1:12">
      <c r="A9" s="14" t="s">
        <v>135</v>
      </c>
      <c r="B9" s="35" t="s">
        <v>136</v>
      </c>
      <c r="C9" s="95" t="s">
        <v>410</v>
      </c>
      <c r="D9" s="21"/>
      <c r="F9" s="27"/>
      <c r="G9" s="27"/>
      <c r="H9" s="24"/>
      <c r="I9" s="24"/>
      <c r="J9" s="24"/>
      <c r="K9" s="24"/>
    </row>
    <row r="10" spans="1:12">
      <c r="A10" s="14" t="s">
        <v>137</v>
      </c>
      <c r="B10" s="35" t="s">
        <v>138</v>
      </c>
      <c r="C10" s="95" t="s">
        <v>411</v>
      </c>
      <c r="D10" s="21"/>
      <c r="F10" s="27"/>
      <c r="G10" s="27"/>
      <c r="H10" s="24"/>
      <c r="I10" s="24"/>
      <c r="J10" s="24"/>
      <c r="K10" s="24"/>
    </row>
    <row r="11" spans="1:12">
      <c r="A11" s="14" t="s">
        <v>139</v>
      </c>
      <c r="B11" s="35" t="s">
        <v>140</v>
      </c>
      <c r="C11" s="95" t="s">
        <v>412</v>
      </c>
      <c r="D11" s="21"/>
      <c r="E11" s="24"/>
      <c r="F11" s="24"/>
      <c r="G11" s="24"/>
      <c r="H11" s="31"/>
      <c r="I11" s="159"/>
      <c r="J11" s="159"/>
      <c r="K11" s="159"/>
    </row>
    <row r="12" spans="1:12">
      <c r="A12" s="14" t="s">
        <v>141</v>
      </c>
      <c r="B12" s="35" t="s">
        <v>142</v>
      </c>
      <c r="C12" s="95" t="s">
        <v>413</v>
      </c>
      <c r="D12" s="13"/>
      <c r="E12" s="18"/>
      <c r="F12" s="18"/>
      <c r="G12" s="18"/>
      <c r="H12" s="159"/>
      <c r="I12" s="159"/>
      <c r="J12" s="159"/>
      <c r="K12" s="159"/>
      <c r="L12" s="159"/>
    </row>
    <row r="13" spans="1:12">
      <c r="A13" s="14" t="s">
        <v>143</v>
      </c>
      <c r="B13" s="35" t="s">
        <v>144</v>
      </c>
      <c r="C13" s="15"/>
      <c r="D13" s="13"/>
      <c r="E13" s="18"/>
      <c r="F13" s="18"/>
      <c r="G13" s="18"/>
      <c r="H13" s="20"/>
      <c r="I13" s="159"/>
      <c r="J13" s="159"/>
      <c r="K13" s="159"/>
      <c r="L13" s="159"/>
    </row>
    <row r="14" spans="1:12" s="321" customFormat="1">
      <c r="A14" s="380" t="s">
        <v>713</v>
      </c>
      <c r="B14" s="381" t="s">
        <v>714</v>
      </c>
      <c r="C14" s="382"/>
      <c r="D14" s="13"/>
      <c r="E14" s="18"/>
      <c r="F14" s="18"/>
      <c r="G14" s="18"/>
      <c r="H14" s="20"/>
      <c r="I14" s="386"/>
      <c r="J14" s="386"/>
      <c r="K14" s="386"/>
      <c r="L14" s="386"/>
    </row>
    <row r="15" spans="1:12">
      <c r="A15" s="14" t="s">
        <v>145</v>
      </c>
      <c r="B15" s="35" t="s">
        <v>715</v>
      </c>
      <c r="C15" s="15"/>
      <c r="G15" s="24"/>
      <c r="H15" s="31"/>
      <c r="I15" s="159"/>
      <c r="J15" s="159"/>
      <c r="K15" s="159"/>
    </row>
    <row r="16" spans="1:12">
      <c r="A16" s="29"/>
      <c r="B16" s="29"/>
      <c r="C16" s="29"/>
      <c r="G16" s="32"/>
      <c r="H16" s="20"/>
      <c r="I16" s="20"/>
      <c r="J16" s="20"/>
      <c r="K16" s="20"/>
    </row>
    <row r="17" spans="1:12" ht="21">
      <c r="A17" s="557" t="s">
        <v>537</v>
      </c>
      <c r="B17" s="558"/>
      <c r="C17" s="559"/>
      <c r="F17" s="16"/>
      <c r="G17" s="16"/>
      <c r="H17" s="18"/>
      <c r="I17" s="18"/>
      <c r="J17" s="18"/>
      <c r="K17" s="20"/>
      <c r="L17" s="20"/>
    </row>
    <row r="18" spans="1:12">
      <c r="A18" s="38" t="s">
        <v>177</v>
      </c>
      <c r="B18" s="38" t="s">
        <v>178</v>
      </c>
      <c r="C18" s="94" t="s">
        <v>239</v>
      </c>
      <c r="F18" s="22"/>
      <c r="G18" s="22"/>
      <c r="H18" s="18"/>
      <c r="I18" s="18"/>
      <c r="J18" s="18"/>
      <c r="K18" s="20"/>
      <c r="L18" s="20"/>
    </row>
    <row r="19" spans="1:12">
      <c r="A19" s="38" t="s">
        <v>179</v>
      </c>
      <c r="B19" s="38" t="s">
        <v>482</v>
      </c>
      <c r="C19" s="94" t="s">
        <v>239</v>
      </c>
      <c r="F19" s="18"/>
      <c r="G19" s="18"/>
      <c r="H19" s="159"/>
      <c r="I19" s="159"/>
      <c r="J19" s="160"/>
      <c r="K19" s="160"/>
      <c r="L19" s="160"/>
    </row>
    <row r="20" spans="1:12">
      <c r="A20" s="38" t="s">
        <v>180</v>
      </c>
      <c r="B20" s="38" t="s">
        <v>483</v>
      </c>
      <c r="C20" s="94" t="s">
        <v>239</v>
      </c>
      <c r="F20" s="18"/>
      <c r="G20" s="18"/>
      <c r="H20" s="159"/>
      <c r="I20" s="159"/>
      <c r="J20" s="160"/>
      <c r="K20" s="160"/>
      <c r="L20" s="160"/>
    </row>
    <row r="21" spans="1:12">
      <c r="A21" s="38" t="s">
        <v>181</v>
      </c>
      <c r="B21" s="38" t="s">
        <v>484</v>
      </c>
      <c r="C21" s="94" t="s">
        <v>239</v>
      </c>
      <c r="F21" s="18"/>
      <c r="G21" s="18"/>
      <c r="H21" s="159"/>
      <c r="I21" s="159"/>
      <c r="J21" s="160"/>
      <c r="K21" s="160"/>
      <c r="L21" s="160"/>
    </row>
    <row r="22" spans="1:12">
      <c r="A22" s="38" t="s">
        <v>182</v>
      </c>
      <c r="B22" s="38" t="s">
        <v>485</v>
      </c>
      <c r="C22" s="94" t="s">
        <v>239</v>
      </c>
      <c r="F22" s="18"/>
      <c r="G22" s="18"/>
      <c r="H22" s="159"/>
      <c r="I22" s="159"/>
      <c r="J22" s="160"/>
      <c r="K22" s="160"/>
      <c r="L22" s="160"/>
    </row>
    <row r="23" spans="1:12">
      <c r="A23" s="38" t="s">
        <v>183</v>
      </c>
      <c r="B23" s="38" t="s">
        <v>486</v>
      </c>
      <c r="C23" s="94" t="s">
        <v>239</v>
      </c>
      <c r="F23" s="18"/>
      <c r="G23" s="18"/>
      <c r="H23" s="159"/>
      <c r="I23" s="159"/>
      <c r="J23" s="160"/>
      <c r="K23" s="160"/>
      <c r="L23" s="160"/>
    </row>
    <row r="24" spans="1:12" s="321" customFormat="1">
      <c r="A24" s="320" t="s">
        <v>934</v>
      </c>
      <c r="B24" s="320" t="s">
        <v>935</v>
      </c>
      <c r="C24" s="383" t="s">
        <v>239</v>
      </c>
      <c r="F24" s="18"/>
      <c r="G24" s="18"/>
      <c r="H24" s="519"/>
      <c r="I24" s="519"/>
      <c r="J24" s="160"/>
      <c r="K24" s="160"/>
      <c r="L24" s="160"/>
    </row>
    <row r="25" spans="1:12">
      <c r="A25" s="38" t="s">
        <v>184</v>
      </c>
      <c r="B25" s="38" t="s">
        <v>487</v>
      </c>
      <c r="C25" s="94" t="s">
        <v>239</v>
      </c>
      <c r="F25" s="18"/>
      <c r="G25" s="18"/>
      <c r="H25" s="159"/>
      <c r="I25" s="159"/>
      <c r="J25" s="160"/>
      <c r="K25" s="160"/>
      <c r="L25" s="160"/>
    </row>
    <row r="26" spans="1:12">
      <c r="A26" s="38" t="s">
        <v>185</v>
      </c>
      <c r="B26" s="38" t="s">
        <v>488</v>
      </c>
      <c r="C26" s="94" t="s">
        <v>239</v>
      </c>
      <c r="F26" s="18"/>
      <c r="G26" s="18"/>
      <c r="H26" s="159"/>
      <c r="I26" s="159"/>
      <c r="J26" s="160"/>
      <c r="K26" s="160"/>
      <c r="L26" s="160"/>
    </row>
    <row r="27" spans="1:12">
      <c r="A27" s="33" t="s">
        <v>186</v>
      </c>
      <c r="B27" s="33"/>
      <c r="C27" s="29"/>
      <c r="F27" s="18"/>
      <c r="G27" s="18"/>
      <c r="H27" s="159"/>
      <c r="I27" s="159"/>
      <c r="J27" s="160"/>
      <c r="K27" s="160"/>
      <c r="L27" s="160"/>
    </row>
    <row r="28" spans="1:12" ht="21">
      <c r="A28" s="557" t="s">
        <v>831</v>
      </c>
      <c r="B28" s="558"/>
      <c r="C28" s="559"/>
      <c r="F28" s="16"/>
      <c r="G28" s="16"/>
      <c r="H28" s="20"/>
      <c r="I28" s="20"/>
      <c r="J28" s="160"/>
      <c r="K28" s="160"/>
      <c r="L28" s="160"/>
    </row>
    <row r="29" spans="1:12">
      <c r="A29" s="38" t="s">
        <v>187</v>
      </c>
      <c r="B29" s="38" t="s">
        <v>832</v>
      </c>
      <c r="C29" s="94" t="s">
        <v>239</v>
      </c>
      <c r="F29" s="22"/>
      <c r="G29" s="22"/>
      <c r="H29" s="16"/>
      <c r="I29" s="16"/>
      <c r="J29" s="160"/>
      <c r="K29" s="160"/>
      <c r="L29" s="160"/>
    </row>
    <row r="30" spans="1:12">
      <c r="A30" s="38" t="s">
        <v>188</v>
      </c>
      <c r="B30" s="38" t="s">
        <v>833</v>
      </c>
      <c r="C30" s="94" t="s">
        <v>239</v>
      </c>
      <c r="F30" s="18"/>
      <c r="G30" s="18"/>
      <c r="H30" s="22"/>
      <c r="I30" s="22"/>
      <c r="J30" s="160"/>
      <c r="K30" s="160"/>
      <c r="L30" s="160"/>
    </row>
    <row r="31" spans="1:12">
      <c r="A31" s="38" t="s">
        <v>189</v>
      </c>
      <c r="B31" s="38" t="s">
        <v>834</v>
      </c>
      <c r="C31" s="94" t="s">
        <v>239</v>
      </c>
      <c r="F31" s="18"/>
      <c r="G31" s="18"/>
      <c r="H31" s="20"/>
      <c r="I31" s="20"/>
      <c r="J31" s="160"/>
      <c r="K31" s="160"/>
      <c r="L31" s="160"/>
    </row>
    <row r="32" spans="1:12">
      <c r="A32" s="38" t="s">
        <v>190</v>
      </c>
      <c r="B32" s="38" t="s">
        <v>835</v>
      </c>
      <c r="C32" s="94" t="s">
        <v>239</v>
      </c>
      <c r="F32" s="18"/>
      <c r="G32" s="18"/>
      <c r="H32" s="20"/>
      <c r="I32" s="20"/>
      <c r="J32" s="160"/>
      <c r="K32" s="160"/>
      <c r="L32" s="160"/>
    </row>
    <row r="33" spans="1:12">
      <c r="A33" s="38" t="s">
        <v>191</v>
      </c>
      <c r="B33" s="38" t="s">
        <v>836</v>
      </c>
      <c r="C33" s="94" t="s">
        <v>239</v>
      </c>
      <c r="F33" s="18"/>
      <c r="G33" s="18"/>
      <c r="H33" s="20"/>
      <c r="I33" s="20"/>
      <c r="J33" s="160"/>
      <c r="K33" s="160"/>
      <c r="L33" s="160"/>
    </row>
    <row r="34" spans="1:12" s="321" customFormat="1">
      <c r="A34" s="320" t="s">
        <v>936</v>
      </c>
      <c r="B34" s="320" t="s">
        <v>937</v>
      </c>
      <c r="C34" s="383" t="s">
        <v>239</v>
      </c>
      <c r="F34" s="18"/>
      <c r="G34" s="18"/>
      <c r="H34" s="20"/>
      <c r="I34" s="20"/>
      <c r="J34" s="160"/>
      <c r="K34" s="160"/>
      <c r="L34" s="160"/>
    </row>
    <row r="35" spans="1:12">
      <c r="A35" s="129" t="s">
        <v>573</v>
      </c>
      <c r="B35" s="129" t="s">
        <v>837</v>
      </c>
      <c r="C35" s="130" t="s">
        <v>239</v>
      </c>
      <c r="F35" s="18"/>
      <c r="G35" s="18"/>
      <c r="H35" s="20"/>
      <c r="I35" s="20"/>
      <c r="J35" s="160"/>
      <c r="K35" s="160"/>
      <c r="L35" s="160"/>
    </row>
    <row r="36" spans="1:12">
      <c r="A36" s="38" t="s">
        <v>192</v>
      </c>
      <c r="B36" s="38" t="s">
        <v>838</v>
      </c>
      <c r="C36" s="94" t="s">
        <v>239</v>
      </c>
      <c r="F36" s="18"/>
      <c r="G36" s="18"/>
      <c r="H36" s="20"/>
      <c r="I36" s="20"/>
      <c r="J36" s="160"/>
      <c r="K36" s="160"/>
      <c r="L36" s="160"/>
    </row>
    <row r="37" spans="1:12">
      <c r="A37" s="29"/>
      <c r="B37" s="29"/>
      <c r="C37" s="34"/>
      <c r="F37" s="20"/>
      <c r="G37" s="20"/>
      <c r="H37" s="20"/>
      <c r="I37" s="20"/>
      <c r="J37" s="160"/>
      <c r="K37" s="160"/>
      <c r="L37" s="160"/>
    </row>
    <row r="38" spans="1:12" ht="21">
      <c r="A38" s="560" t="s">
        <v>493</v>
      </c>
      <c r="B38" s="558"/>
      <c r="C38" s="559"/>
      <c r="G38" s="32"/>
      <c r="H38" s="20"/>
      <c r="I38" s="20"/>
      <c r="J38" s="20"/>
      <c r="K38" s="20"/>
    </row>
    <row r="39" spans="1:12">
      <c r="A39" s="14" t="s">
        <v>146</v>
      </c>
      <c r="B39" s="15" t="s">
        <v>494</v>
      </c>
      <c r="C39" s="95" t="s">
        <v>239</v>
      </c>
      <c r="G39" s="32"/>
      <c r="H39" s="20"/>
      <c r="I39" s="20"/>
      <c r="J39" s="20"/>
      <c r="K39" s="20"/>
    </row>
    <row r="40" spans="1:12">
      <c r="A40" s="14" t="s">
        <v>896</v>
      </c>
      <c r="B40" s="15" t="s">
        <v>897</v>
      </c>
      <c r="C40" s="95" t="s">
        <v>239</v>
      </c>
      <c r="G40" s="32"/>
      <c r="H40" s="20"/>
      <c r="I40" s="20"/>
      <c r="J40" s="20"/>
      <c r="K40" s="20"/>
    </row>
    <row r="41" spans="1:12">
      <c r="A41" s="15" t="s">
        <v>221</v>
      </c>
      <c r="B41" s="15" t="s">
        <v>495</v>
      </c>
      <c r="C41" s="15"/>
      <c r="G41" s="32"/>
      <c r="H41" s="20"/>
      <c r="I41" s="20"/>
      <c r="J41" s="20"/>
      <c r="K41" s="20"/>
    </row>
    <row r="42" spans="1:12">
      <c r="A42" s="111"/>
      <c r="B42" s="111"/>
      <c r="C42" s="111"/>
      <c r="G42" s="32"/>
      <c r="H42" s="20"/>
      <c r="I42" s="20"/>
      <c r="J42" s="20"/>
      <c r="K42" s="20"/>
    </row>
    <row r="43" spans="1:12" ht="21">
      <c r="A43" s="560" t="s">
        <v>156</v>
      </c>
      <c r="B43" s="558"/>
      <c r="C43" s="559"/>
      <c r="D43" s="29"/>
      <c r="E43" s="18"/>
      <c r="F43" s="18"/>
      <c r="G43" s="18"/>
      <c r="H43" s="159"/>
      <c r="I43" s="159"/>
      <c r="J43" s="159"/>
      <c r="K43" s="159"/>
      <c r="L43" s="159"/>
    </row>
    <row r="44" spans="1:12">
      <c r="A44" s="15" t="s">
        <v>157</v>
      </c>
      <c r="B44" s="15" t="s">
        <v>158</v>
      </c>
      <c r="C44" s="15"/>
      <c r="D44" s="13"/>
      <c r="E44" s="18"/>
      <c r="F44" s="18"/>
      <c r="G44" s="18"/>
      <c r="H44" s="159"/>
      <c r="I44" s="159"/>
      <c r="J44" s="159"/>
      <c r="K44" s="159"/>
      <c r="L44" s="159"/>
    </row>
    <row r="45" spans="1:12">
      <c r="A45" s="15" t="s">
        <v>159</v>
      </c>
      <c r="B45" s="15" t="s">
        <v>160</v>
      </c>
      <c r="C45" s="15"/>
      <c r="D45" s="13"/>
      <c r="E45" s="18"/>
      <c r="F45" s="18"/>
      <c r="G45" s="18"/>
      <c r="H45" s="159"/>
      <c r="I45" s="159"/>
      <c r="J45" s="159"/>
      <c r="K45" s="159"/>
      <c r="L45" s="159"/>
    </row>
    <row r="46" spans="1:12">
      <c r="A46" s="15" t="s">
        <v>161</v>
      </c>
      <c r="B46" s="15" t="s">
        <v>261</v>
      </c>
      <c r="C46" s="15"/>
      <c r="D46" s="13"/>
      <c r="E46" s="18"/>
      <c r="F46" s="18"/>
      <c r="G46" s="18"/>
      <c r="H46" s="159"/>
      <c r="I46" s="159"/>
      <c r="J46" s="159"/>
      <c r="K46" s="159"/>
      <c r="L46" s="159"/>
    </row>
    <row r="47" spans="1:12">
      <c r="A47" s="36" t="s">
        <v>162</v>
      </c>
      <c r="B47" s="39" t="s">
        <v>260</v>
      </c>
      <c r="C47" s="37"/>
      <c r="H47" s="159"/>
      <c r="I47" s="159"/>
      <c r="J47" s="159"/>
      <c r="K47" s="159"/>
      <c r="L47" s="159"/>
    </row>
    <row r="49" spans="1:2">
      <c r="A49" s="154"/>
      <c r="B49" s="154"/>
    </row>
    <row r="50" spans="1:2">
      <c r="A50" s="154"/>
      <c r="B50" s="154"/>
    </row>
    <row r="51" spans="1:2">
      <c r="A51" s="154"/>
      <c r="B51" s="154"/>
    </row>
    <row r="52" spans="1:2">
      <c r="A52" s="154"/>
      <c r="B52" s="154"/>
    </row>
    <row r="53" spans="1:2">
      <c r="A53" s="154"/>
      <c r="B53" s="154"/>
    </row>
    <row r="54" spans="1:2">
      <c r="A54" s="154"/>
      <c r="B54" s="154"/>
    </row>
    <row r="55" spans="1:2">
      <c r="A55" s="154"/>
      <c r="B55" s="154"/>
    </row>
    <row r="56" spans="1:2">
      <c r="A56" s="154"/>
      <c r="B56" s="154"/>
    </row>
    <row r="57" spans="1:2">
      <c r="A57" s="154"/>
      <c r="B57" s="154"/>
    </row>
    <row r="58" spans="1:2">
      <c r="A58" s="154"/>
      <c r="B58" s="154"/>
    </row>
    <row r="59" spans="1:2">
      <c r="A59" s="154"/>
      <c r="B59" s="154"/>
    </row>
    <row r="60" spans="1:2">
      <c r="A60" s="154"/>
      <c r="B60" s="154"/>
    </row>
    <row r="61" spans="1:2">
      <c r="A61" s="154"/>
      <c r="B61" s="154"/>
    </row>
    <row r="62" spans="1:2">
      <c r="A62" s="154"/>
      <c r="B62" s="154"/>
    </row>
    <row r="63" spans="1:2">
      <c r="A63" s="154"/>
      <c r="B63" s="154"/>
    </row>
    <row r="64" spans="1:2">
      <c r="A64" s="154"/>
      <c r="B64" s="154"/>
    </row>
    <row r="65" spans="1:2">
      <c r="A65" s="154"/>
      <c r="B65" s="154"/>
    </row>
    <row r="66" spans="1:2">
      <c r="A66" s="154"/>
      <c r="B66" s="154"/>
    </row>
    <row r="80" spans="1:2">
      <c r="A80" s="153"/>
      <c r="B80" s="153"/>
    </row>
    <row r="82" spans="1:2">
      <c r="A82" s="153"/>
      <c r="B82" s="153"/>
    </row>
  </sheetData>
  <mergeCells count="6">
    <mergeCell ref="A43:C43"/>
    <mergeCell ref="A17:C17"/>
    <mergeCell ref="A28:C28"/>
    <mergeCell ref="A1:C1"/>
    <mergeCell ref="A3:C3"/>
    <mergeCell ref="A38:C38"/>
  </mergeCells>
  <hyperlinks>
    <hyperlink ref="E1" location="Begin!A1" display="Start Over"/>
  </hyperlink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zoomScale="115" zoomScaleNormal="115" workbookViewId="0">
      <pane ySplit="2" topLeftCell="A3" activePane="bottomLeft" state="frozen"/>
      <selection pane="bottomLeft" activeCell="E11" sqref="E11"/>
    </sheetView>
  </sheetViews>
  <sheetFormatPr defaultRowHeight="15"/>
  <cols>
    <col min="1" max="1" width="10" customWidth="1"/>
    <col min="2" max="2" width="61.42578125" bestFit="1" customWidth="1"/>
    <col min="3" max="3" width="10" style="160" bestFit="1" customWidth="1"/>
    <col min="5" max="5" width="52.85546875" bestFit="1" customWidth="1"/>
    <col min="6" max="6" width="10" bestFit="1" customWidth="1"/>
  </cols>
  <sheetData>
    <row r="1" spans="1:12" ht="24.75" thickTop="1" thickBot="1">
      <c r="A1" s="571" t="s">
        <v>589</v>
      </c>
      <c r="B1" s="572"/>
      <c r="C1" s="573"/>
      <c r="E1" s="904" t="s">
        <v>632</v>
      </c>
      <c r="J1" s="24"/>
      <c r="K1" s="24"/>
    </row>
    <row r="2" spans="1:12">
      <c r="A2" s="96" t="s">
        <v>406</v>
      </c>
      <c r="B2" s="96" t="s">
        <v>407</v>
      </c>
      <c r="C2" s="96" t="s">
        <v>408</v>
      </c>
      <c r="H2" s="24"/>
      <c r="I2" s="24"/>
      <c r="J2" s="24"/>
      <c r="K2" s="24"/>
    </row>
    <row r="3" spans="1:12" ht="21">
      <c r="A3" s="554" t="s">
        <v>1212</v>
      </c>
      <c r="B3" s="555"/>
      <c r="C3" s="556"/>
      <c r="D3" s="30"/>
      <c r="E3" s="32"/>
      <c r="F3" s="32"/>
      <c r="G3" s="32"/>
      <c r="H3" s="159"/>
      <c r="I3" s="159"/>
      <c r="J3" s="159"/>
      <c r="K3" s="159"/>
      <c r="L3" s="159"/>
    </row>
    <row r="4" spans="1:12">
      <c r="A4" s="380" t="s">
        <v>745</v>
      </c>
      <c r="B4" s="380" t="s">
        <v>746</v>
      </c>
      <c r="C4" s="387" t="s">
        <v>237</v>
      </c>
      <c r="D4" s="13"/>
      <c r="E4" s="18"/>
      <c r="F4" s="18"/>
      <c r="G4" s="18"/>
      <c r="H4" s="159"/>
      <c r="I4" s="159"/>
      <c r="J4" s="159"/>
      <c r="K4" s="159"/>
      <c r="L4" s="159"/>
    </row>
    <row r="5" spans="1:12">
      <c r="A5" s="380" t="s">
        <v>747</v>
      </c>
      <c r="B5" s="380" t="s">
        <v>748</v>
      </c>
      <c r="C5" s="387" t="s">
        <v>237</v>
      </c>
      <c r="D5" s="13"/>
      <c r="E5" s="18"/>
      <c r="F5" s="18"/>
      <c r="G5" s="18"/>
      <c r="H5" s="20"/>
      <c r="I5" s="159"/>
      <c r="J5" s="159"/>
      <c r="K5" s="159"/>
      <c r="L5" s="159"/>
    </row>
    <row r="6" spans="1:12" ht="15.75">
      <c r="A6" s="380" t="s">
        <v>749</v>
      </c>
      <c r="B6" s="380" t="s">
        <v>750</v>
      </c>
      <c r="C6" s="387" t="s">
        <v>237</v>
      </c>
      <c r="D6" s="29"/>
      <c r="E6" s="23"/>
      <c r="F6" s="23"/>
      <c r="G6" s="23"/>
      <c r="H6" s="159"/>
      <c r="I6" s="159"/>
      <c r="J6" s="159"/>
      <c r="K6" s="159"/>
      <c r="L6" s="159"/>
    </row>
    <row r="7" spans="1:12">
      <c r="A7" s="380" t="s">
        <v>751</v>
      </c>
      <c r="B7" s="380" t="s">
        <v>752</v>
      </c>
      <c r="C7" s="387" t="s">
        <v>237</v>
      </c>
      <c r="E7" s="22"/>
      <c r="F7" s="159"/>
      <c r="G7" s="159"/>
      <c r="H7" s="159"/>
      <c r="I7" s="159"/>
      <c r="J7" s="160"/>
      <c r="K7" s="160"/>
      <c r="L7" s="160"/>
    </row>
    <row r="8" spans="1:12">
      <c r="A8" s="380" t="s">
        <v>753</v>
      </c>
      <c r="B8" s="380" t="s">
        <v>754</v>
      </c>
      <c r="C8" s="387" t="s">
        <v>237</v>
      </c>
      <c r="D8" s="159"/>
      <c r="E8" s="159"/>
      <c r="F8" s="22"/>
      <c r="G8" s="22"/>
    </row>
    <row r="9" spans="1:12">
      <c r="A9" s="380" t="s">
        <v>755</v>
      </c>
      <c r="B9" s="380" t="s">
        <v>756</v>
      </c>
      <c r="C9" s="387" t="s">
        <v>237</v>
      </c>
      <c r="D9" s="159"/>
      <c r="E9" s="159"/>
      <c r="F9" s="159"/>
      <c r="G9" s="159"/>
    </row>
    <row r="10" spans="1:12">
      <c r="A10" s="380" t="s">
        <v>757</v>
      </c>
      <c r="B10" s="380" t="s">
        <v>758</v>
      </c>
      <c r="C10" s="387" t="s">
        <v>237</v>
      </c>
      <c r="D10" s="159"/>
      <c r="E10" s="159"/>
      <c r="F10" s="159"/>
      <c r="G10" s="159"/>
    </row>
    <row r="11" spans="1:12">
      <c r="A11" s="380" t="s">
        <v>759</v>
      </c>
      <c r="B11" s="380" t="s">
        <v>760</v>
      </c>
      <c r="C11" s="387" t="s">
        <v>237</v>
      </c>
      <c r="D11" s="159"/>
      <c r="E11" s="159"/>
      <c r="F11" s="159"/>
      <c r="G11" s="159"/>
    </row>
    <row r="12" spans="1:12">
      <c r="A12" s="380"/>
      <c r="B12" s="380"/>
      <c r="C12" s="387"/>
      <c r="D12" s="159"/>
      <c r="E12" s="159"/>
      <c r="F12" s="159"/>
      <c r="G12" s="159"/>
    </row>
    <row r="13" spans="1:12" ht="21">
      <c r="A13" s="557" t="s">
        <v>1211</v>
      </c>
      <c r="B13" s="555"/>
      <c r="C13" s="559"/>
      <c r="D13" s="159"/>
      <c r="E13" s="159"/>
      <c r="F13" s="159"/>
      <c r="G13" s="159"/>
    </row>
    <row r="14" spans="1:12">
      <c r="A14" s="38" t="s">
        <v>1218</v>
      </c>
      <c r="B14" s="380" t="s">
        <v>1222</v>
      </c>
      <c r="C14" s="389"/>
      <c r="D14" s="159"/>
      <c r="E14" s="159"/>
      <c r="F14" s="159"/>
      <c r="G14" s="159"/>
    </row>
    <row r="15" spans="1:12">
      <c r="A15" s="38" t="s">
        <v>1219</v>
      </c>
      <c r="B15" s="380" t="s">
        <v>1223</v>
      </c>
      <c r="C15" s="389"/>
      <c r="D15" s="159"/>
      <c r="E15" s="159"/>
      <c r="F15" s="159"/>
      <c r="G15" s="159"/>
    </row>
    <row r="16" spans="1:12">
      <c r="A16" s="38" t="s">
        <v>1220</v>
      </c>
      <c r="B16" s="380" t="s">
        <v>1224</v>
      </c>
      <c r="C16" s="390" t="s">
        <v>237</v>
      </c>
      <c r="D16" s="159"/>
      <c r="E16" s="159"/>
      <c r="F16" s="159"/>
      <c r="G16" s="159"/>
    </row>
    <row r="17" spans="1:12">
      <c r="A17" s="93" t="s">
        <v>1221</v>
      </c>
      <c r="B17" s="380" t="s">
        <v>769</v>
      </c>
      <c r="C17" s="391"/>
      <c r="D17" s="159"/>
      <c r="E17" s="159"/>
      <c r="F17" s="159"/>
      <c r="G17" s="159"/>
    </row>
    <row r="18" spans="1:12">
      <c r="A18" s="154"/>
      <c r="B18" s="154"/>
      <c r="D18" s="159"/>
      <c r="E18" s="159"/>
      <c r="F18" s="159"/>
      <c r="G18" s="159"/>
    </row>
    <row r="19" spans="1:12" ht="21">
      <c r="A19" s="554" t="s">
        <v>1213</v>
      </c>
      <c r="B19" s="555"/>
      <c r="C19" s="556"/>
      <c r="D19" s="159"/>
      <c r="E19" s="159"/>
      <c r="F19" s="159"/>
      <c r="G19" s="159"/>
    </row>
    <row r="20" spans="1:12">
      <c r="A20" s="380" t="s">
        <v>211</v>
      </c>
      <c r="B20" s="380" t="s">
        <v>761</v>
      </c>
      <c r="C20" s="387" t="s">
        <v>237</v>
      </c>
      <c r="F20" s="159"/>
      <c r="G20" s="159"/>
    </row>
    <row r="21" spans="1:12">
      <c r="A21" s="380" t="s">
        <v>212</v>
      </c>
      <c r="B21" s="380" t="s">
        <v>762</v>
      </c>
      <c r="C21" s="388" t="s">
        <v>237</v>
      </c>
    </row>
    <row r="22" spans="1:12">
      <c r="A22" s="380" t="s">
        <v>213</v>
      </c>
      <c r="B22" s="380" t="s">
        <v>763</v>
      </c>
      <c r="C22" s="388" t="s">
        <v>237</v>
      </c>
      <c r="D22" s="159"/>
      <c r="E22" s="159"/>
      <c r="F22" s="159"/>
      <c r="G22" s="159"/>
    </row>
    <row r="23" spans="1:12" s="321" customFormat="1">
      <c r="A23" s="380" t="s">
        <v>214</v>
      </c>
      <c r="B23" s="380" t="s">
        <v>764</v>
      </c>
      <c r="C23" s="388" t="s">
        <v>237</v>
      </c>
      <c r="E23" s="22"/>
      <c r="F23" s="540"/>
      <c r="G23" s="540"/>
      <c r="H23" s="540"/>
      <c r="I23" s="540"/>
      <c r="J23" s="160"/>
      <c r="K23" s="160"/>
      <c r="L23" s="160"/>
    </row>
    <row r="24" spans="1:12">
      <c r="A24" s="380" t="s">
        <v>215</v>
      </c>
      <c r="B24" s="380" t="s">
        <v>765</v>
      </c>
      <c r="C24" s="388" t="s">
        <v>237</v>
      </c>
    </row>
    <row r="25" spans="1:12">
      <c r="A25" s="380" t="s">
        <v>216</v>
      </c>
      <c r="B25" s="380" t="s">
        <v>766</v>
      </c>
      <c r="C25" s="388" t="s">
        <v>237</v>
      </c>
    </row>
    <row r="26" spans="1:12">
      <c r="A26" s="380" t="s">
        <v>217</v>
      </c>
      <c r="B26" s="380" t="s">
        <v>767</v>
      </c>
      <c r="C26" s="388" t="s">
        <v>237</v>
      </c>
    </row>
    <row r="27" spans="1:12">
      <c r="A27" s="380" t="s">
        <v>218</v>
      </c>
      <c r="B27" s="380" t="s">
        <v>768</v>
      </c>
      <c r="C27" s="388" t="s">
        <v>237</v>
      </c>
    </row>
    <row r="28" spans="1:12">
      <c r="A28" s="29"/>
      <c r="B28" s="29"/>
      <c r="C28" s="29"/>
    </row>
    <row r="29" spans="1:12" ht="21">
      <c r="A29" s="557" t="s">
        <v>1210</v>
      </c>
      <c r="B29" s="555"/>
      <c r="C29" s="559"/>
    </row>
    <row r="30" spans="1:12">
      <c r="A30" s="38" t="s">
        <v>219</v>
      </c>
      <c r="B30" s="380" t="s">
        <v>1214</v>
      </c>
      <c r="C30" s="389"/>
    </row>
    <row r="31" spans="1:12">
      <c r="A31" s="38" t="s">
        <v>220</v>
      </c>
      <c r="B31" s="380" t="s">
        <v>1215</v>
      </c>
      <c r="C31" s="389"/>
    </row>
    <row r="32" spans="1:12">
      <c r="A32" s="38" t="s">
        <v>682</v>
      </c>
      <c r="B32" s="380" t="s">
        <v>1216</v>
      </c>
      <c r="C32" s="390" t="s">
        <v>237</v>
      </c>
    </row>
    <row r="33" spans="1:3">
      <c r="A33" s="93" t="s">
        <v>399</v>
      </c>
      <c r="B33" s="380" t="s">
        <v>1217</v>
      </c>
      <c r="C33" s="391"/>
    </row>
    <row r="34" spans="1:3">
      <c r="A34" s="154"/>
      <c r="B34" s="154"/>
    </row>
    <row r="35" spans="1:3">
      <c r="A35" s="154"/>
      <c r="B35" s="154"/>
    </row>
    <row r="36" spans="1:3">
      <c r="A36" s="154"/>
      <c r="B36" s="154"/>
    </row>
    <row r="37" spans="1:3">
      <c r="A37" s="154"/>
      <c r="B37" s="154"/>
    </row>
    <row r="38" spans="1:3">
      <c r="A38" s="154"/>
      <c r="B38" s="154"/>
    </row>
    <row r="39" spans="1:3">
      <c r="A39" s="154"/>
      <c r="B39" s="154"/>
    </row>
    <row r="40" spans="1:3">
      <c r="A40" s="154"/>
      <c r="B40" s="154"/>
    </row>
    <row r="41" spans="1:3">
      <c r="A41" s="154"/>
      <c r="B41" s="154"/>
    </row>
    <row r="42" spans="1:3">
      <c r="A42" s="154"/>
      <c r="B42" s="154"/>
    </row>
    <row r="43" spans="1:3">
      <c r="A43" s="154"/>
      <c r="B43" s="154"/>
    </row>
    <row r="44" spans="1:3">
      <c r="A44" s="154"/>
      <c r="B44" s="154"/>
    </row>
    <row r="58" spans="1:2">
      <c r="A58" s="153"/>
      <c r="B58" s="153"/>
    </row>
    <row r="60" spans="1:2">
      <c r="A60" s="153"/>
      <c r="B60" s="153"/>
    </row>
  </sheetData>
  <mergeCells count="5">
    <mergeCell ref="A3:C3"/>
    <mergeCell ref="A1:C1"/>
    <mergeCell ref="A29:C29"/>
    <mergeCell ref="A13:C13"/>
    <mergeCell ref="A19:C19"/>
  </mergeCells>
  <hyperlinks>
    <hyperlink ref="E1" location="Begin!A1" display="Start Over"/>
  </hyperlink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zoomScale="115" zoomScaleNormal="115" workbookViewId="0">
      <pane ySplit="2" topLeftCell="A3" activePane="bottomLeft" state="frozen"/>
      <selection pane="bottomLeft" activeCell="D9" sqref="D9"/>
    </sheetView>
  </sheetViews>
  <sheetFormatPr defaultRowHeight="15"/>
  <cols>
    <col min="1" max="1" width="10" customWidth="1"/>
    <col min="2" max="2" width="63.5703125" customWidth="1"/>
    <col min="3" max="3" width="10" style="160" bestFit="1" customWidth="1"/>
    <col min="5" max="5" width="52.85546875" bestFit="1" customWidth="1"/>
    <col min="6" max="6" width="10" bestFit="1" customWidth="1"/>
  </cols>
  <sheetData>
    <row r="1" spans="1:12" ht="24.75" thickTop="1" thickBot="1">
      <c r="A1" s="574" t="s">
        <v>586</v>
      </c>
      <c r="B1" s="575"/>
      <c r="C1" s="576"/>
      <c r="E1" s="904" t="s">
        <v>632</v>
      </c>
      <c r="J1" s="24"/>
      <c r="K1" s="24"/>
    </row>
    <row r="2" spans="1:12">
      <c r="A2" s="96" t="s">
        <v>406</v>
      </c>
      <c r="B2" s="96" t="s">
        <v>407</v>
      </c>
      <c r="C2" s="96" t="s">
        <v>408</v>
      </c>
      <c r="H2" s="24"/>
      <c r="I2" s="24"/>
      <c r="J2" s="24"/>
      <c r="K2" s="24"/>
    </row>
    <row r="3" spans="1:12" ht="21">
      <c r="A3" s="557" t="s">
        <v>125</v>
      </c>
      <c r="B3" s="558"/>
      <c r="C3" s="559"/>
      <c r="D3" s="25"/>
      <c r="E3" s="25"/>
      <c r="F3" s="18"/>
      <c r="G3" s="24"/>
      <c r="H3" s="24"/>
      <c r="I3" s="24"/>
      <c r="J3" s="24"/>
      <c r="K3" s="24"/>
    </row>
    <row r="4" spans="1:12">
      <c r="A4" s="14" t="s">
        <v>126</v>
      </c>
      <c r="B4" s="15" t="s">
        <v>127</v>
      </c>
      <c r="C4" s="15"/>
      <c r="D4" s="13"/>
      <c r="E4" s="13"/>
      <c r="F4" s="18"/>
      <c r="G4" s="24"/>
      <c r="H4" s="24"/>
      <c r="I4" s="24"/>
      <c r="J4" s="24"/>
      <c r="K4" s="24"/>
    </row>
    <row r="5" spans="1:12">
      <c r="A5" s="14" t="s">
        <v>128</v>
      </c>
      <c r="B5" s="15" t="s">
        <v>602</v>
      </c>
      <c r="C5" s="15"/>
      <c r="D5" s="13"/>
      <c r="E5" s="13"/>
      <c r="F5" s="24"/>
      <c r="G5" s="24"/>
      <c r="H5" s="24"/>
      <c r="I5" s="24"/>
      <c r="J5" s="24"/>
      <c r="K5" s="24"/>
    </row>
    <row r="6" spans="1:12">
      <c r="A6" s="14" t="s">
        <v>129</v>
      </c>
      <c r="B6" s="15" t="s">
        <v>130</v>
      </c>
      <c r="C6" s="15"/>
      <c r="D6" s="13"/>
      <c r="E6" s="13"/>
      <c r="F6" s="24"/>
      <c r="G6" s="24"/>
      <c r="H6" s="24"/>
      <c r="I6" s="24"/>
      <c r="J6" s="24"/>
      <c r="K6" s="24"/>
    </row>
    <row r="7" spans="1:12">
      <c r="A7" s="14" t="s">
        <v>131</v>
      </c>
      <c r="B7" s="35" t="s">
        <v>669</v>
      </c>
      <c r="C7" s="95" t="s">
        <v>252</v>
      </c>
      <c r="D7" s="121"/>
      <c r="E7" s="24"/>
      <c r="F7" s="24"/>
      <c r="G7" s="24"/>
      <c r="H7" s="24"/>
      <c r="I7" s="24"/>
      <c r="J7" s="24"/>
      <c r="K7" s="24"/>
    </row>
    <row r="8" spans="1:12">
      <c r="A8" s="14" t="s">
        <v>132</v>
      </c>
      <c r="B8" s="35" t="s">
        <v>670</v>
      </c>
      <c r="C8" s="95" t="s">
        <v>252</v>
      </c>
      <c r="D8" s="21"/>
      <c r="E8" s="24"/>
      <c r="F8" s="24"/>
      <c r="G8" s="24"/>
      <c r="H8" s="24"/>
      <c r="I8" s="24"/>
      <c r="J8" s="24"/>
      <c r="K8" s="24"/>
    </row>
    <row r="9" spans="1:12">
      <c r="A9" s="285" t="s">
        <v>671</v>
      </c>
      <c r="B9" s="286" t="s">
        <v>673</v>
      </c>
      <c r="C9" s="287" t="s">
        <v>232</v>
      </c>
      <c r="D9" s="160"/>
      <c r="F9" s="26"/>
      <c r="G9" s="26"/>
      <c r="H9" s="24"/>
      <c r="I9" s="24"/>
      <c r="J9" s="24"/>
      <c r="K9" s="24"/>
    </row>
    <row r="10" spans="1:12">
      <c r="A10" s="285" t="s">
        <v>672</v>
      </c>
      <c r="B10" s="286" t="s">
        <v>674</v>
      </c>
      <c r="C10" s="287" t="s">
        <v>232</v>
      </c>
      <c r="D10" s="21"/>
      <c r="F10" s="27"/>
      <c r="G10" s="27"/>
      <c r="H10" s="24"/>
      <c r="I10" s="24"/>
      <c r="J10" s="24"/>
      <c r="K10" s="24"/>
    </row>
    <row r="11" spans="1:12">
      <c r="A11" s="285" t="s">
        <v>675</v>
      </c>
      <c r="B11" s="286" t="s">
        <v>676</v>
      </c>
      <c r="C11" s="287" t="s">
        <v>252</v>
      </c>
      <c r="D11" s="21"/>
      <c r="F11" s="27"/>
      <c r="G11" s="27"/>
      <c r="H11" s="24"/>
      <c r="I11" s="24"/>
      <c r="J11" s="24"/>
      <c r="K11" s="24"/>
    </row>
    <row r="12" spans="1:12">
      <c r="A12" s="285" t="s">
        <v>677</v>
      </c>
      <c r="B12" s="286" t="s">
        <v>678</v>
      </c>
      <c r="C12" s="287" t="s">
        <v>420</v>
      </c>
      <c r="D12" s="21"/>
      <c r="F12" s="27"/>
      <c r="G12" s="27"/>
      <c r="H12" s="24"/>
      <c r="I12" s="24"/>
      <c r="J12" s="24"/>
      <c r="K12" s="24"/>
    </row>
    <row r="13" spans="1:12">
      <c r="A13" s="295" t="s">
        <v>133</v>
      </c>
      <c r="B13" s="14" t="s">
        <v>134</v>
      </c>
      <c r="C13" s="94" t="s">
        <v>409</v>
      </c>
      <c r="D13" s="21"/>
      <c r="F13" s="27"/>
      <c r="G13" s="27"/>
      <c r="H13" s="24"/>
      <c r="I13" s="24"/>
      <c r="J13" s="24"/>
      <c r="K13" s="24"/>
    </row>
    <row r="14" spans="1:12">
      <c r="A14" s="295" t="s">
        <v>135</v>
      </c>
      <c r="B14" s="35" t="s">
        <v>136</v>
      </c>
      <c r="C14" s="95" t="s">
        <v>410</v>
      </c>
      <c r="D14" s="21"/>
      <c r="E14" s="24"/>
      <c r="F14" s="24"/>
      <c r="G14" s="24"/>
      <c r="H14" s="31"/>
      <c r="I14" s="159"/>
      <c r="J14" s="159"/>
      <c r="K14" s="159"/>
    </row>
    <row r="15" spans="1:12">
      <c r="A15" s="14" t="s">
        <v>137</v>
      </c>
      <c r="B15" s="35" t="s">
        <v>138</v>
      </c>
      <c r="C15" s="95" t="s">
        <v>411</v>
      </c>
      <c r="D15" s="13"/>
      <c r="E15" s="18"/>
      <c r="F15" s="18"/>
      <c r="G15" s="18"/>
      <c r="H15" s="159"/>
      <c r="I15" s="159"/>
      <c r="J15" s="159"/>
      <c r="K15" s="159"/>
      <c r="L15" s="159"/>
    </row>
    <row r="16" spans="1:12">
      <c r="A16" s="295" t="s">
        <v>139</v>
      </c>
      <c r="B16" s="35" t="s">
        <v>140</v>
      </c>
      <c r="C16" s="95" t="s">
        <v>412</v>
      </c>
      <c r="D16" s="13"/>
      <c r="E16" s="18"/>
      <c r="F16" s="18"/>
      <c r="G16" s="18"/>
      <c r="H16" s="290"/>
      <c r="I16" s="290"/>
      <c r="J16" s="290"/>
      <c r="K16" s="290"/>
      <c r="L16" s="290"/>
    </row>
    <row r="17" spans="1:12">
      <c r="A17" s="14" t="s">
        <v>141</v>
      </c>
      <c r="B17" s="35" t="s">
        <v>142</v>
      </c>
      <c r="C17" s="95" t="s">
        <v>413</v>
      </c>
      <c r="D17" s="13"/>
      <c r="E17" s="18"/>
      <c r="F17" s="18"/>
      <c r="G17" s="18"/>
      <c r="H17" s="290"/>
      <c r="I17" s="290"/>
      <c r="J17" s="290"/>
      <c r="K17" s="290"/>
      <c r="L17" s="290"/>
    </row>
    <row r="18" spans="1:12">
      <c r="A18" s="14" t="s">
        <v>143</v>
      </c>
      <c r="B18" s="35" t="s">
        <v>144</v>
      </c>
      <c r="C18" s="15"/>
      <c r="D18" s="13"/>
      <c r="E18" s="18"/>
      <c r="F18" s="18"/>
      <c r="G18" s="18"/>
      <c r="H18" s="20"/>
      <c r="I18" s="159"/>
      <c r="J18" s="159"/>
      <c r="K18" s="159"/>
      <c r="L18" s="159"/>
    </row>
    <row r="19" spans="1:12" s="321" customFormat="1">
      <c r="A19" s="380" t="s">
        <v>713</v>
      </c>
      <c r="B19" s="381" t="s">
        <v>714</v>
      </c>
      <c r="C19" s="382"/>
      <c r="D19" s="13"/>
      <c r="E19" s="18"/>
      <c r="F19" s="18"/>
      <c r="G19" s="18"/>
      <c r="H19" s="20"/>
      <c r="I19" s="379"/>
      <c r="J19" s="379"/>
      <c r="K19" s="379"/>
      <c r="L19" s="379"/>
    </row>
    <row r="20" spans="1:12">
      <c r="A20" s="14" t="s">
        <v>145</v>
      </c>
      <c r="B20" s="35" t="s">
        <v>715</v>
      </c>
      <c r="C20" s="15"/>
      <c r="G20" s="24"/>
      <c r="H20" s="31"/>
      <c r="I20" s="159"/>
      <c r="J20" s="159"/>
      <c r="K20" s="159"/>
    </row>
    <row r="21" spans="1:12">
      <c r="A21" s="29"/>
      <c r="B21" s="29"/>
      <c r="C21" s="29"/>
      <c r="G21" s="32"/>
      <c r="H21" s="20"/>
      <c r="I21" s="20"/>
      <c r="J21" s="20"/>
      <c r="K21" s="20"/>
    </row>
    <row r="22" spans="1:12" ht="21">
      <c r="A22" s="557" t="s">
        <v>536</v>
      </c>
      <c r="B22" s="558"/>
      <c r="C22" s="559"/>
      <c r="F22" s="159"/>
      <c r="G22" s="159"/>
      <c r="H22" s="20"/>
      <c r="I22" s="20"/>
      <c r="J22" s="160"/>
      <c r="K22" s="160"/>
      <c r="L22" s="160"/>
    </row>
    <row r="23" spans="1:12">
      <c r="A23" s="38" t="s">
        <v>193</v>
      </c>
      <c r="B23" s="38" t="s">
        <v>717</v>
      </c>
      <c r="C23" s="94" t="s">
        <v>232</v>
      </c>
      <c r="F23" s="22"/>
      <c r="G23" s="20"/>
      <c r="H23" s="20"/>
      <c r="I23" s="20"/>
      <c r="J23" s="160"/>
      <c r="K23" s="160"/>
      <c r="L23" s="160"/>
    </row>
    <row r="24" spans="1:12" s="321" customFormat="1">
      <c r="A24" s="320" t="s">
        <v>718</v>
      </c>
      <c r="B24" s="38" t="s">
        <v>719</v>
      </c>
      <c r="C24" s="383" t="s">
        <v>227</v>
      </c>
      <c r="F24" s="22"/>
      <c r="G24" s="20"/>
      <c r="H24" s="20"/>
      <c r="I24" s="20"/>
      <c r="J24" s="160"/>
      <c r="K24" s="160"/>
      <c r="L24" s="160"/>
    </row>
    <row r="25" spans="1:12">
      <c r="A25" s="38" t="s">
        <v>194</v>
      </c>
      <c r="B25" s="38" t="s">
        <v>195</v>
      </c>
      <c r="C25" s="94" t="s">
        <v>400</v>
      </c>
      <c r="F25" s="18"/>
      <c r="G25" s="20"/>
      <c r="H25" s="16"/>
      <c r="I25" s="16"/>
      <c r="J25" s="160"/>
      <c r="K25" s="160"/>
      <c r="L25" s="160"/>
    </row>
    <row r="26" spans="1:12">
      <c r="A26" s="38" t="s">
        <v>196</v>
      </c>
      <c r="B26" s="38" t="s">
        <v>489</v>
      </c>
      <c r="C26" s="94" t="s">
        <v>400</v>
      </c>
      <c r="F26" s="18"/>
      <c r="G26" s="20"/>
      <c r="H26" s="20"/>
      <c r="I26" s="20"/>
      <c r="J26" s="160"/>
      <c r="K26" s="160"/>
      <c r="L26" s="160"/>
    </row>
    <row r="27" spans="1:12">
      <c r="A27" s="38" t="s">
        <v>197</v>
      </c>
      <c r="B27" s="38" t="s">
        <v>490</v>
      </c>
      <c r="C27" s="94" t="s">
        <v>400</v>
      </c>
      <c r="F27" s="18"/>
      <c r="G27" s="20"/>
      <c r="H27" s="20"/>
      <c r="I27" s="20"/>
      <c r="J27" s="160"/>
      <c r="K27" s="160"/>
      <c r="L27" s="160"/>
    </row>
    <row r="28" spans="1:12" s="321" customFormat="1">
      <c r="A28" s="297" t="s">
        <v>697</v>
      </c>
      <c r="B28" s="297" t="s">
        <v>698</v>
      </c>
      <c r="C28" s="298" t="s">
        <v>400</v>
      </c>
      <c r="F28" s="18"/>
      <c r="G28" s="20"/>
      <c r="H28" s="20"/>
      <c r="I28" s="20"/>
      <c r="J28" s="160"/>
      <c r="K28" s="160"/>
      <c r="L28" s="160"/>
    </row>
    <row r="29" spans="1:12">
      <c r="A29" s="38" t="s">
        <v>198</v>
      </c>
      <c r="B29" s="38" t="s">
        <v>491</v>
      </c>
      <c r="C29" s="94" t="s">
        <v>400</v>
      </c>
      <c r="F29" s="18"/>
      <c r="G29" s="20"/>
      <c r="H29" s="20"/>
      <c r="I29" s="20"/>
      <c r="J29" s="160"/>
      <c r="K29" s="160"/>
      <c r="L29" s="160"/>
    </row>
    <row r="30" spans="1:12">
      <c r="A30" s="38" t="s">
        <v>199</v>
      </c>
      <c r="B30" s="38" t="s">
        <v>492</v>
      </c>
      <c r="C30" s="94" t="s">
        <v>400</v>
      </c>
      <c r="F30" s="18"/>
      <c r="G30" s="20"/>
      <c r="H30" s="20"/>
      <c r="I30" s="20"/>
      <c r="J30" s="160"/>
      <c r="K30" s="160"/>
      <c r="L30" s="160"/>
    </row>
    <row r="31" spans="1:12">
      <c r="A31" s="29"/>
      <c r="B31" s="29"/>
      <c r="C31" s="29"/>
      <c r="F31" s="20"/>
      <c r="G31" s="20"/>
      <c r="H31" s="159"/>
      <c r="I31" s="159"/>
      <c r="J31" s="160"/>
      <c r="K31" s="160"/>
      <c r="L31" s="160"/>
    </row>
    <row r="32" spans="1:12" ht="21">
      <c r="A32" s="557" t="s">
        <v>839</v>
      </c>
      <c r="B32" s="558"/>
      <c r="C32" s="559"/>
      <c r="F32" s="16"/>
      <c r="G32" s="16"/>
      <c r="H32" s="159"/>
      <c r="I32" s="159"/>
      <c r="J32" s="160"/>
      <c r="K32" s="160"/>
      <c r="L32" s="160"/>
    </row>
    <row r="33" spans="1:12">
      <c r="A33" s="167" t="s">
        <v>200</v>
      </c>
      <c r="B33" s="167" t="s">
        <v>854</v>
      </c>
      <c r="C33" s="168" t="s">
        <v>232</v>
      </c>
      <c r="F33" s="22"/>
      <c r="G33" s="22"/>
      <c r="H33" s="22"/>
      <c r="I33" s="159"/>
      <c r="J33" s="160"/>
      <c r="K33" s="160"/>
      <c r="L33" s="160"/>
    </row>
    <row r="34" spans="1:12" s="321" customFormat="1">
      <c r="A34" s="384" t="s">
        <v>720</v>
      </c>
      <c r="B34" s="38" t="s">
        <v>855</v>
      </c>
      <c r="C34" s="383" t="s">
        <v>227</v>
      </c>
      <c r="F34" s="22"/>
      <c r="G34" s="22"/>
      <c r="H34" s="22"/>
      <c r="I34" s="379"/>
      <c r="J34" s="160"/>
      <c r="K34" s="160"/>
      <c r="L34" s="160"/>
    </row>
    <row r="35" spans="1:12">
      <c r="A35" s="38" t="s">
        <v>201</v>
      </c>
      <c r="B35" s="38" t="s">
        <v>840</v>
      </c>
      <c r="C35" s="94" t="s">
        <v>400</v>
      </c>
      <c r="F35" s="20"/>
      <c r="G35" s="20"/>
      <c r="H35" s="159"/>
      <c r="I35" s="159"/>
      <c r="J35" s="160"/>
      <c r="K35" s="160"/>
      <c r="L35" s="160"/>
    </row>
    <row r="36" spans="1:12">
      <c r="A36" s="38" t="s">
        <v>202</v>
      </c>
      <c r="B36" s="38" t="s">
        <v>841</v>
      </c>
      <c r="C36" s="94" t="s">
        <v>400</v>
      </c>
      <c r="F36" s="20"/>
      <c r="G36" s="20"/>
      <c r="H36" s="159"/>
      <c r="I36" s="159"/>
      <c r="J36" s="160"/>
      <c r="K36" s="160"/>
      <c r="L36" s="160"/>
    </row>
    <row r="37" spans="1:12">
      <c r="A37" s="38" t="s">
        <v>203</v>
      </c>
      <c r="B37" s="38" t="s">
        <v>842</v>
      </c>
      <c r="C37" s="94" t="s">
        <v>400</v>
      </c>
      <c r="D37" s="20"/>
      <c r="E37" s="20"/>
      <c r="F37" s="20"/>
      <c r="G37" s="20"/>
      <c r="H37" s="159"/>
      <c r="I37" s="159"/>
      <c r="J37" s="160"/>
      <c r="K37" s="160"/>
      <c r="L37" s="160"/>
    </row>
    <row r="38" spans="1:12">
      <c r="A38" s="38" t="s">
        <v>204</v>
      </c>
      <c r="B38" s="38" t="s">
        <v>843</v>
      </c>
      <c r="C38" s="94" t="s">
        <v>400</v>
      </c>
      <c r="D38" s="20"/>
      <c r="E38" s="20"/>
      <c r="F38" s="20"/>
      <c r="G38" s="20"/>
      <c r="H38" s="159"/>
      <c r="I38" s="159"/>
      <c r="J38" s="160"/>
      <c r="K38" s="160"/>
      <c r="L38" s="160"/>
    </row>
    <row r="39" spans="1:12">
      <c r="A39" s="38" t="s">
        <v>205</v>
      </c>
      <c r="B39" s="38" t="s">
        <v>844</v>
      </c>
      <c r="C39" s="94" t="s">
        <v>400</v>
      </c>
      <c r="D39" s="20"/>
      <c r="E39" s="20"/>
      <c r="F39" s="20"/>
      <c r="G39" s="20"/>
      <c r="H39" s="159"/>
      <c r="I39" s="159"/>
      <c r="J39" s="160"/>
      <c r="K39" s="160"/>
      <c r="L39" s="160"/>
    </row>
    <row r="40" spans="1:12">
      <c r="A40" s="38" t="s">
        <v>206</v>
      </c>
      <c r="B40" s="38" t="s">
        <v>845</v>
      </c>
      <c r="C40" s="94" t="s">
        <v>400</v>
      </c>
      <c r="D40" s="20"/>
      <c r="E40" s="20"/>
      <c r="F40" s="20"/>
      <c r="G40" s="20"/>
      <c r="H40" s="159"/>
      <c r="I40" s="159"/>
      <c r="J40" s="160"/>
      <c r="K40" s="160"/>
      <c r="L40" s="160"/>
    </row>
    <row r="41" spans="1:12">
      <c r="A41" s="29"/>
      <c r="B41" s="29"/>
      <c r="C41" s="29"/>
      <c r="D41" s="16"/>
      <c r="E41" s="16"/>
      <c r="F41" s="20"/>
      <c r="G41" s="20"/>
      <c r="H41" s="159"/>
      <c r="I41" s="159"/>
      <c r="J41" s="160"/>
      <c r="K41" s="160"/>
      <c r="L41" s="160"/>
    </row>
    <row r="42" spans="1:12" ht="21">
      <c r="A42" s="561" t="s">
        <v>857</v>
      </c>
      <c r="B42" s="561"/>
      <c r="C42" s="561"/>
      <c r="F42" s="20"/>
      <c r="G42" s="20"/>
      <c r="H42" s="20"/>
      <c r="I42" s="20"/>
      <c r="J42" s="160"/>
      <c r="K42" s="160"/>
      <c r="L42" s="160"/>
    </row>
    <row r="43" spans="1:12">
      <c r="A43" s="114" t="s">
        <v>503</v>
      </c>
      <c r="B43" s="112" t="s">
        <v>504</v>
      </c>
      <c r="C43" s="113" t="s">
        <v>232</v>
      </c>
      <c r="F43" s="20"/>
      <c r="G43" s="20"/>
      <c r="H43" s="20"/>
      <c r="I43" s="20"/>
      <c r="J43" s="160"/>
      <c r="K43" s="160"/>
      <c r="L43" s="160"/>
    </row>
    <row r="44" spans="1:12">
      <c r="A44" s="114" t="s">
        <v>505</v>
      </c>
      <c r="B44" s="112" t="s">
        <v>506</v>
      </c>
      <c r="C44" s="113" t="s">
        <v>232</v>
      </c>
      <c r="F44" s="20"/>
      <c r="G44" s="20"/>
      <c r="H44" s="20"/>
      <c r="I44" s="20"/>
      <c r="J44" s="160"/>
      <c r="K44" s="160"/>
      <c r="L44" s="160"/>
    </row>
    <row r="45" spans="1:12">
      <c r="A45" s="164" t="s">
        <v>507</v>
      </c>
      <c r="B45" s="165" t="s">
        <v>508</v>
      </c>
      <c r="C45" s="166" t="s">
        <v>232</v>
      </c>
      <c r="F45" s="20"/>
      <c r="G45" s="20"/>
      <c r="H45" s="20"/>
      <c r="I45" s="20"/>
      <c r="J45" s="160"/>
      <c r="K45" s="160"/>
      <c r="L45" s="160"/>
    </row>
    <row r="46" spans="1:12">
      <c r="A46" s="114" t="s">
        <v>509</v>
      </c>
      <c r="B46" s="112" t="s">
        <v>510</v>
      </c>
      <c r="C46" s="113" t="s">
        <v>232</v>
      </c>
      <c r="F46" s="20"/>
      <c r="G46" s="20"/>
      <c r="H46" s="20"/>
      <c r="I46" s="20"/>
      <c r="J46" s="160"/>
      <c r="K46" s="160"/>
      <c r="L46" s="160"/>
    </row>
    <row r="47" spans="1:12">
      <c r="A47" s="114" t="s">
        <v>511</v>
      </c>
      <c r="B47" s="112" t="s">
        <v>512</v>
      </c>
      <c r="C47" s="113" t="s">
        <v>232</v>
      </c>
      <c r="F47" s="20"/>
      <c r="G47" s="20"/>
      <c r="H47" s="20"/>
      <c r="I47" s="20"/>
      <c r="J47" s="160"/>
      <c r="K47" s="160"/>
      <c r="L47" s="160"/>
    </row>
    <row r="48" spans="1:12">
      <c r="A48" s="29"/>
      <c r="B48" s="29"/>
      <c r="C48" s="34"/>
      <c r="F48" s="20"/>
      <c r="G48" s="20"/>
      <c r="H48" s="20"/>
      <c r="I48" s="20"/>
      <c r="J48" s="160"/>
      <c r="K48" s="160"/>
      <c r="L48" s="160"/>
    </row>
    <row r="49" spans="1:12" ht="21">
      <c r="A49" s="560" t="s">
        <v>496</v>
      </c>
      <c r="B49" s="558"/>
      <c r="C49" s="559"/>
      <c r="G49" s="32"/>
      <c r="H49" s="20"/>
      <c r="I49" s="20"/>
      <c r="J49" s="20"/>
      <c r="K49" s="20"/>
    </row>
    <row r="50" spans="1:12">
      <c r="A50" s="14" t="s">
        <v>497</v>
      </c>
      <c r="B50" s="15" t="s">
        <v>500</v>
      </c>
      <c r="C50" s="94" t="s">
        <v>400</v>
      </c>
      <c r="G50" s="32"/>
      <c r="H50" s="24"/>
      <c r="I50" s="24"/>
      <c r="J50" s="24"/>
      <c r="K50" s="24"/>
    </row>
    <row r="51" spans="1:12">
      <c r="A51" s="14" t="s">
        <v>498</v>
      </c>
      <c r="B51" s="15" t="s">
        <v>501</v>
      </c>
      <c r="C51" s="94" t="s">
        <v>400</v>
      </c>
      <c r="G51" s="32"/>
      <c r="H51" s="20"/>
      <c r="I51" s="20"/>
      <c r="J51" s="20"/>
      <c r="K51" s="20"/>
    </row>
    <row r="52" spans="1:12">
      <c r="A52" s="15" t="s">
        <v>499</v>
      </c>
      <c r="B52" s="15" t="s">
        <v>502</v>
      </c>
      <c r="C52" s="15"/>
      <c r="G52" s="32"/>
      <c r="H52" s="20"/>
      <c r="I52" s="20"/>
      <c r="J52" s="20"/>
      <c r="K52" s="20"/>
    </row>
    <row r="53" spans="1:12" s="321" customFormat="1">
      <c r="A53" s="382" t="s">
        <v>724</v>
      </c>
      <c r="B53" s="382" t="s">
        <v>725</v>
      </c>
      <c r="C53" s="382"/>
      <c r="G53" s="32"/>
      <c r="H53" s="20"/>
      <c r="I53" s="20"/>
      <c r="J53" s="20"/>
      <c r="K53" s="20"/>
    </row>
    <row r="54" spans="1:12">
      <c r="A54" s="38" t="s">
        <v>207</v>
      </c>
      <c r="B54" s="38" t="s">
        <v>723</v>
      </c>
      <c r="C54" s="40"/>
      <c r="D54" s="20"/>
      <c r="E54" s="20"/>
      <c r="F54" s="20"/>
      <c r="G54" s="20"/>
      <c r="H54" s="159"/>
      <c r="I54" s="159"/>
      <c r="J54" s="160"/>
      <c r="K54" s="160"/>
      <c r="L54" s="160"/>
    </row>
    <row r="55" spans="1:12">
      <c r="A55" s="38" t="s">
        <v>208</v>
      </c>
      <c r="B55" s="38" t="s">
        <v>722</v>
      </c>
      <c r="C55" s="40"/>
      <c r="D55" s="20"/>
      <c r="E55" s="20"/>
      <c r="F55" s="20"/>
      <c r="G55" s="20"/>
      <c r="H55" s="159"/>
      <c r="I55" s="159"/>
      <c r="J55" s="160"/>
      <c r="K55" s="160"/>
      <c r="L55" s="160"/>
    </row>
    <row r="56" spans="1:12">
      <c r="A56" s="38" t="s">
        <v>209</v>
      </c>
      <c r="B56" s="38" t="s">
        <v>721</v>
      </c>
      <c r="C56" s="40"/>
      <c r="D56" s="159"/>
      <c r="E56" s="159"/>
      <c r="F56" s="20"/>
      <c r="G56" s="20"/>
      <c r="H56" s="159"/>
      <c r="I56" s="159"/>
      <c r="J56" s="160"/>
      <c r="K56" s="160"/>
      <c r="L56" s="160"/>
    </row>
    <row r="57" spans="1:12">
      <c r="A57" s="161"/>
      <c r="B57" s="162"/>
      <c r="C57" s="163"/>
      <c r="G57" s="32"/>
      <c r="H57" s="20"/>
      <c r="I57" s="20"/>
      <c r="J57" s="20"/>
      <c r="K57" s="20"/>
    </row>
    <row r="58" spans="1:12" ht="21">
      <c r="A58" s="560" t="s">
        <v>156</v>
      </c>
      <c r="B58" s="558"/>
      <c r="C58" s="559"/>
      <c r="D58" s="29"/>
      <c r="E58" s="18"/>
      <c r="F58" s="18"/>
      <c r="G58" s="18"/>
      <c r="H58" s="159"/>
      <c r="I58" s="159"/>
      <c r="J58" s="159"/>
      <c r="K58" s="159"/>
      <c r="L58" s="159"/>
    </row>
    <row r="59" spans="1:12">
      <c r="A59" s="15" t="s">
        <v>157</v>
      </c>
      <c r="B59" s="15" t="s">
        <v>158</v>
      </c>
      <c r="C59" s="15"/>
      <c r="D59" s="13"/>
      <c r="E59" s="18"/>
      <c r="F59" s="18"/>
      <c r="G59" s="18"/>
      <c r="H59" s="159"/>
      <c r="I59" s="159"/>
      <c r="J59" s="159"/>
      <c r="K59" s="159"/>
      <c r="L59" s="159"/>
    </row>
    <row r="60" spans="1:12">
      <c r="A60" s="15" t="s">
        <v>159</v>
      </c>
      <c r="B60" s="15" t="s">
        <v>160</v>
      </c>
      <c r="C60" s="15"/>
      <c r="D60" s="13"/>
      <c r="E60" s="18"/>
      <c r="F60" s="18"/>
      <c r="G60" s="18"/>
      <c r="H60" s="159"/>
      <c r="I60" s="159"/>
      <c r="J60" s="159"/>
      <c r="K60" s="159"/>
      <c r="L60" s="159"/>
    </row>
    <row r="61" spans="1:12">
      <c r="A61" s="15" t="s">
        <v>161</v>
      </c>
      <c r="B61" s="15" t="s">
        <v>261</v>
      </c>
      <c r="C61" s="15"/>
      <c r="D61" s="13"/>
      <c r="E61" s="18"/>
      <c r="F61" s="18"/>
      <c r="G61" s="18"/>
      <c r="H61" s="159"/>
      <c r="I61" s="159"/>
      <c r="J61" s="159"/>
      <c r="K61" s="159"/>
      <c r="L61" s="159"/>
    </row>
    <row r="62" spans="1:12">
      <c r="A62" s="36" t="s">
        <v>162</v>
      </c>
      <c r="B62" s="39" t="s">
        <v>260</v>
      </c>
      <c r="C62" s="37"/>
      <c r="H62" s="159"/>
      <c r="I62" s="159"/>
      <c r="J62" s="159"/>
      <c r="K62" s="159"/>
      <c r="L62" s="159"/>
    </row>
    <row r="63" spans="1:12">
      <c r="H63" s="159"/>
      <c r="I63" s="159"/>
      <c r="J63" s="159"/>
      <c r="K63" s="159"/>
      <c r="L63" s="159"/>
    </row>
    <row r="65" spans="1:2">
      <c r="A65" s="154"/>
      <c r="B65" s="154"/>
    </row>
    <row r="66" spans="1:2">
      <c r="A66" s="154"/>
      <c r="B66" s="154"/>
    </row>
    <row r="67" spans="1:2">
      <c r="A67" s="154"/>
      <c r="B67" s="154"/>
    </row>
    <row r="68" spans="1:2">
      <c r="A68" s="154"/>
      <c r="B68" s="154"/>
    </row>
    <row r="69" spans="1:2">
      <c r="A69" s="154"/>
      <c r="B69" s="154"/>
    </row>
    <row r="70" spans="1:2">
      <c r="A70" s="154"/>
      <c r="B70" s="154"/>
    </row>
    <row r="71" spans="1:2">
      <c r="A71" s="154"/>
      <c r="B71" s="154"/>
    </row>
    <row r="72" spans="1:2">
      <c r="A72" s="154"/>
      <c r="B72" s="154"/>
    </row>
    <row r="73" spans="1:2">
      <c r="A73" s="154"/>
      <c r="B73" s="154"/>
    </row>
    <row r="74" spans="1:2">
      <c r="A74" s="154"/>
      <c r="B74" s="154"/>
    </row>
    <row r="75" spans="1:2">
      <c r="A75" s="154"/>
      <c r="B75" s="154"/>
    </row>
    <row r="76" spans="1:2">
      <c r="A76" s="154"/>
      <c r="B76" s="154"/>
    </row>
    <row r="77" spans="1:2">
      <c r="A77" s="154"/>
      <c r="B77" s="154"/>
    </row>
    <row r="78" spans="1:2">
      <c r="A78" s="154"/>
      <c r="B78" s="154"/>
    </row>
    <row r="79" spans="1:2">
      <c r="A79" s="154"/>
      <c r="B79" s="154"/>
    </row>
    <row r="80" spans="1:2">
      <c r="A80" s="154"/>
      <c r="B80" s="154"/>
    </row>
    <row r="81" spans="1:2">
      <c r="A81" s="154"/>
      <c r="B81" s="154"/>
    </row>
    <row r="82" spans="1:2">
      <c r="A82" s="154"/>
      <c r="B82" s="154"/>
    </row>
    <row r="96" spans="1:2">
      <c r="A96" s="153"/>
      <c r="B96" s="153"/>
    </row>
    <row r="98" spans="1:2">
      <c r="A98" s="153"/>
      <c r="B98" s="153"/>
    </row>
  </sheetData>
  <mergeCells count="7">
    <mergeCell ref="A22:C22"/>
    <mergeCell ref="A32:C32"/>
    <mergeCell ref="A58:C58"/>
    <mergeCell ref="A42:C42"/>
    <mergeCell ref="A1:C1"/>
    <mergeCell ref="A3:C3"/>
    <mergeCell ref="A49:C49"/>
  </mergeCells>
  <hyperlinks>
    <hyperlink ref="E1" location="Begin!A1" display="Start Over"/>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pane ySplit="2" topLeftCell="A3" activePane="bottomLeft" state="frozen"/>
      <selection pane="bottomLeft" activeCell="G14" sqref="G14"/>
    </sheetView>
  </sheetViews>
  <sheetFormatPr defaultRowHeight="15"/>
  <cols>
    <col min="1" max="1" width="8.85546875" bestFit="1" customWidth="1"/>
    <col min="2" max="2" width="33" customWidth="1"/>
    <col min="3" max="3" width="39.85546875" customWidth="1"/>
    <col min="4" max="4" width="9.85546875" bestFit="1" customWidth="1"/>
  </cols>
  <sheetData>
    <row r="1" spans="1:4" ht="22.5" thickTop="1" thickBot="1">
      <c r="A1" s="579" t="s">
        <v>550</v>
      </c>
      <c r="B1" s="580"/>
      <c r="C1" s="580"/>
      <c r="D1" s="581"/>
    </row>
    <row r="2" spans="1:4" ht="16.5" thickTop="1" thickBot="1">
      <c r="A2" s="124" t="s">
        <v>406</v>
      </c>
      <c r="B2" s="582" t="s">
        <v>407</v>
      </c>
      <c r="C2" s="583"/>
      <c r="D2" s="125" t="s">
        <v>408</v>
      </c>
    </row>
    <row r="3" spans="1:4" ht="21.75" thickBot="1">
      <c r="A3" s="584" t="s">
        <v>551</v>
      </c>
      <c r="B3" s="585"/>
      <c r="C3" s="585"/>
      <c r="D3" s="586"/>
    </row>
    <row r="4" spans="1:4" ht="15.75" thickBot="1">
      <c r="A4" s="126" t="s">
        <v>552</v>
      </c>
      <c r="B4" s="577" t="s">
        <v>553</v>
      </c>
      <c r="C4" s="578"/>
      <c r="D4" s="127" t="s">
        <v>232</v>
      </c>
    </row>
    <row r="5" spans="1:4" ht="15.75" thickBot="1">
      <c r="A5" s="126" t="s">
        <v>554</v>
      </c>
      <c r="B5" s="577" t="s">
        <v>555</v>
      </c>
      <c r="C5" s="578"/>
      <c r="D5" s="127" t="s">
        <v>232</v>
      </c>
    </row>
    <row r="6" spans="1:4" ht="15.75" thickBot="1">
      <c r="A6" s="126" t="s">
        <v>556</v>
      </c>
      <c r="B6" s="577" t="s">
        <v>557</v>
      </c>
      <c r="C6" s="578"/>
      <c r="D6" s="127" t="s">
        <v>232</v>
      </c>
    </row>
    <row r="7" spans="1:4" ht="15.75" thickBot="1">
      <c r="A7" s="126" t="s">
        <v>558</v>
      </c>
      <c r="B7" s="577" t="s">
        <v>559</v>
      </c>
      <c r="C7" s="578"/>
      <c r="D7" s="127" t="s">
        <v>232</v>
      </c>
    </row>
    <row r="8" spans="1:4" ht="15.75" thickBot="1">
      <c r="A8" s="126" t="s">
        <v>560</v>
      </c>
      <c r="B8" s="577" t="s">
        <v>561</v>
      </c>
      <c r="C8" s="578"/>
      <c r="D8" s="127" t="s">
        <v>232</v>
      </c>
    </row>
    <row r="9" spans="1:4" ht="21.75" thickBot="1">
      <c r="A9" s="584" t="s">
        <v>847</v>
      </c>
      <c r="B9" s="585"/>
      <c r="C9" s="585"/>
      <c r="D9" s="586"/>
    </row>
    <row r="10" spans="1:4" ht="15.75" thickBot="1">
      <c r="A10" s="126" t="s">
        <v>562</v>
      </c>
      <c r="B10" s="577" t="s">
        <v>850</v>
      </c>
      <c r="C10" s="578"/>
      <c r="D10" s="127" t="s">
        <v>232</v>
      </c>
    </row>
    <row r="11" spans="1:4" ht="15.75" thickBot="1">
      <c r="A11" s="126" t="s">
        <v>563</v>
      </c>
      <c r="B11" s="577" t="s">
        <v>851</v>
      </c>
      <c r="C11" s="578"/>
      <c r="D11" s="127" t="s">
        <v>232</v>
      </c>
    </row>
    <row r="12" spans="1:4" ht="15.75" thickBot="1">
      <c r="A12" s="126" t="s">
        <v>564</v>
      </c>
      <c r="B12" s="577" t="s">
        <v>852</v>
      </c>
      <c r="C12" s="578"/>
      <c r="D12" s="127" t="s">
        <v>232</v>
      </c>
    </row>
    <row r="13" spans="1:4" ht="15.75" thickBot="1">
      <c r="A13" s="126" t="s">
        <v>565</v>
      </c>
      <c r="B13" s="577" t="s">
        <v>853</v>
      </c>
      <c r="C13" s="578"/>
      <c r="D13" s="127" t="s">
        <v>232</v>
      </c>
    </row>
    <row r="14" spans="1:4" ht="21.75" thickBot="1">
      <c r="A14" s="584" t="s">
        <v>566</v>
      </c>
      <c r="B14" s="585"/>
      <c r="C14" s="585"/>
      <c r="D14" s="586"/>
    </row>
    <row r="15" spans="1:4" ht="15.75" thickBot="1">
      <c r="A15" s="126" t="s">
        <v>567</v>
      </c>
      <c r="B15" s="577" t="s">
        <v>568</v>
      </c>
      <c r="C15" s="578"/>
      <c r="D15" s="127" t="s">
        <v>239</v>
      </c>
    </row>
    <row r="16" spans="1:4" ht="15.75" thickBot="1">
      <c r="A16" s="126" t="s">
        <v>569</v>
      </c>
      <c r="B16" s="577" t="s">
        <v>570</v>
      </c>
      <c r="C16" s="578"/>
      <c r="D16" s="127" t="s">
        <v>239</v>
      </c>
    </row>
    <row r="17" spans="1:4" ht="21.75" thickBot="1">
      <c r="A17" s="584" t="s">
        <v>848</v>
      </c>
      <c r="B17" s="585"/>
      <c r="C17" s="585"/>
      <c r="D17" s="586"/>
    </row>
    <row r="18" spans="1:4" ht="15.75" thickBot="1">
      <c r="A18" s="126" t="s">
        <v>571</v>
      </c>
      <c r="B18" s="577" t="s">
        <v>849</v>
      </c>
      <c r="C18" s="578"/>
      <c r="D18" s="127" t="s">
        <v>239</v>
      </c>
    </row>
    <row r="19" spans="1:4" ht="21.75" thickBot="1">
      <c r="A19" s="584" t="s">
        <v>683</v>
      </c>
      <c r="B19" s="585"/>
      <c r="C19" s="585"/>
      <c r="D19" s="586"/>
    </row>
    <row r="20" spans="1:4" ht="15.75" thickBot="1">
      <c r="A20" s="126" t="s">
        <v>671</v>
      </c>
      <c r="B20" s="577" t="s">
        <v>684</v>
      </c>
      <c r="C20" s="578"/>
      <c r="D20" s="127" t="s">
        <v>686</v>
      </c>
    </row>
    <row r="21" spans="1:4" ht="15.75" thickBot="1">
      <c r="A21" s="126" t="s">
        <v>672</v>
      </c>
      <c r="B21" s="577" t="s">
        <v>685</v>
      </c>
      <c r="C21" s="578"/>
      <c r="D21" s="127" t="s">
        <v>686</v>
      </c>
    </row>
    <row r="22" spans="1:4">
      <c r="A22" s="19"/>
      <c r="B22" s="587"/>
      <c r="C22" s="587"/>
      <c r="D22" s="19"/>
    </row>
    <row r="23" spans="1:4" ht="15.75" thickBot="1">
      <c r="A23" s="128"/>
      <c r="B23" s="588"/>
      <c r="C23" s="588"/>
      <c r="D23" s="128"/>
    </row>
    <row r="24" spans="1:4" ht="22.5" thickTop="1" thickBot="1">
      <c r="A24" s="593" t="s">
        <v>894</v>
      </c>
      <c r="B24" s="594"/>
      <c r="C24" s="594"/>
      <c r="D24" s="595"/>
    </row>
    <row r="25" spans="1:4" ht="29.25" customHeight="1" thickTop="1" thickBot="1">
      <c r="A25" s="124" t="s">
        <v>572</v>
      </c>
      <c r="B25" s="125" t="s">
        <v>709</v>
      </c>
      <c r="C25" s="596" t="s">
        <v>710</v>
      </c>
      <c r="D25" s="597"/>
    </row>
    <row r="26" spans="1:4" ht="41.25" customHeight="1" thickBot="1">
      <c r="A26" s="378" t="s">
        <v>711</v>
      </c>
      <c r="B26" s="294" t="s">
        <v>712</v>
      </c>
      <c r="C26" s="589" t="s">
        <v>895</v>
      </c>
      <c r="D26" s="590"/>
    </row>
    <row r="27" spans="1:4" ht="15.75" thickBot="1"/>
    <row r="28" spans="1:4">
      <c r="A28" s="874" t="s">
        <v>632</v>
      </c>
      <c r="B28" s="875"/>
      <c r="C28" s="222"/>
    </row>
    <row r="29" spans="1:4" ht="15.75" thickBot="1">
      <c r="A29" s="876"/>
      <c r="B29" s="877"/>
      <c r="C29" s="222"/>
    </row>
  </sheetData>
  <sortState ref="A39:B48">
    <sortCondition ref="A39:A48"/>
  </sortState>
  <mergeCells count="27">
    <mergeCell ref="B22:C22"/>
    <mergeCell ref="B23:C23"/>
    <mergeCell ref="C26:D26"/>
    <mergeCell ref="A28:B29"/>
    <mergeCell ref="B6:C6"/>
    <mergeCell ref="B18:C18"/>
    <mergeCell ref="B7:C7"/>
    <mergeCell ref="B8:C8"/>
    <mergeCell ref="A9:D9"/>
    <mergeCell ref="B10:C10"/>
    <mergeCell ref="B11:C11"/>
    <mergeCell ref="B12:C12"/>
    <mergeCell ref="B13:C13"/>
    <mergeCell ref="A14:D14"/>
    <mergeCell ref="A24:D24"/>
    <mergeCell ref="C25:D25"/>
    <mergeCell ref="B21:C21"/>
    <mergeCell ref="A1:D1"/>
    <mergeCell ref="B2:C2"/>
    <mergeCell ref="A3:D3"/>
    <mergeCell ref="B4:C4"/>
    <mergeCell ref="B5:C5"/>
    <mergeCell ref="B15:C15"/>
    <mergeCell ref="B16:C16"/>
    <mergeCell ref="A17:D17"/>
    <mergeCell ref="A19:D19"/>
    <mergeCell ref="B20:C20"/>
  </mergeCells>
  <hyperlinks>
    <hyperlink ref="A28" location="Begin!A1" display="Start O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workbookViewId="0">
      <pane ySplit="21" topLeftCell="A22" activePane="bottomLeft" state="frozen"/>
      <selection pane="bottomLeft" activeCell="K11" sqref="K11"/>
    </sheetView>
  </sheetViews>
  <sheetFormatPr defaultRowHeight="15"/>
  <cols>
    <col min="1" max="1" width="8" customWidth="1"/>
    <col min="2" max="2" width="9.5703125" customWidth="1"/>
    <col min="3" max="3" width="72.85546875" style="520" bestFit="1" customWidth="1"/>
    <col min="4" max="7" width="10.85546875" style="520" bestFit="1" customWidth="1"/>
    <col min="8" max="8" width="12.28515625" style="520" customWidth="1"/>
    <col min="9" max="9" width="14.28515625" bestFit="1" customWidth="1"/>
    <col min="13" max="13" width="9.140625" style="321"/>
  </cols>
  <sheetData>
    <row r="1" spans="1:15" ht="18.75">
      <c r="A1" s="521" t="s">
        <v>1171</v>
      </c>
      <c r="B1" s="442"/>
      <c r="C1" s="522"/>
      <c r="D1" s="522"/>
      <c r="E1" s="522"/>
      <c r="F1" s="522"/>
      <c r="G1" s="522"/>
      <c r="H1" s="522"/>
      <c r="I1" s="442"/>
      <c r="J1" s="442"/>
    </row>
    <row r="2" spans="1:15" s="321" customFormat="1" ht="15.75" thickBot="1">
      <c r="A2" s="602" t="s">
        <v>1166</v>
      </c>
      <c r="B2" s="603"/>
      <c r="C2" s="603"/>
      <c r="D2" s="603"/>
      <c r="E2" s="603"/>
      <c r="F2" s="603"/>
      <c r="G2" s="603"/>
      <c r="H2" s="603"/>
      <c r="I2" s="603"/>
      <c r="J2" s="603"/>
    </row>
    <row r="3" spans="1:15" s="321" customFormat="1" ht="24" customHeight="1">
      <c r="A3" s="603"/>
      <c r="B3" s="603"/>
      <c r="C3" s="603"/>
      <c r="D3" s="603"/>
      <c r="E3" s="603"/>
      <c r="F3" s="603"/>
      <c r="G3" s="603"/>
      <c r="H3" s="603"/>
      <c r="I3" s="603"/>
      <c r="J3" s="603"/>
      <c r="L3" s="874" t="s">
        <v>632</v>
      </c>
      <c r="M3" s="914"/>
      <c r="N3" s="875"/>
      <c r="O3" s="222"/>
    </row>
    <row r="4" spans="1:15" s="321" customFormat="1" ht="23.25" customHeight="1" thickBot="1">
      <c r="A4" s="603"/>
      <c r="B4" s="603"/>
      <c r="C4" s="603"/>
      <c r="D4" s="603"/>
      <c r="E4" s="603"/>
      <c r="F4" s="603"/>
      <c r="G4" s="603"/>
      <c r="H4" s="603"/>
      <c r="I4" s="603"/>
      <c r="J4" s="603"/>
      <c r="L4" s="876"/>
      <c r="M4" s="894"/>
      <c r="N4" s="877"/>
      <c r="O4" s="222"/>
    </row>
    <row r="5" spans="1:15" s="321" customFormat="1">
      <c r="A5" s="602" t="s">
        <v>1167</v>
      </c>
      <c r="B5" s="603"/>
      <c r="C5" s="603"/>
      <c r="D5" s="603"/>
      <c r="E5" s="603"/>
      <c r="F5" s="603"/>
      <c r="G5" s="603"/>
      <c r="H5" s="603"/>
      <c r="I5" s="603"/>
      <c r="J5" s="603"/>
    </row>
    <row r="6" spans="1:15" s="321" customFormat="1">
      <c r="A6" s="603"/>
      <c r="B6" s="603"/>
      <c r="C6" s="603"/>
      <c r="D6" s="603"/>
      <c r="E6" s="603"/>
      <c r="F6" s="603"/>
      <c r="G6" s="603"/>
      <c r="H6" s="603"/>
      <c r="I6" s="603"/>
      <c r="J6" s="603"/>
    </row>
    <row r="7" spans="1:15" s="321" customFormat="1" ht="27" customHeight="1">
      <c r="A7" s="603"/>
      <c r="B7" s="603"/>
      <c r="C7" s="603"/>
      <c r="D7" s="603"/>
      <c r="E7" s="603"/>
      <c r="F7" s="603"/>
      <c r="G7" s="603"/>
      <c r="H7" s="603"/>
      <c r="I7" s="603"/>
      <c r="J7" s="603"/>
    </row>
    <row r="8" spans="1:15" s="321" customFormat="1">
      <c r="A8" s="602" t="s">
        <v>1168</v>
      </c>
      <c r="B8" s="603"/>
      <c r="C8" s="603"/>
      <c r="D8" s="603"/>
      <c r="E8" s="603"/>
      <c r="F8" s="603"/>
      <c r="G8" s="603"/>
      <c r="H8" s="603"/>
      <c r="I8" s="603"/>
      <c r="J8" s="603"/>
    </row>
    <row r="9" spans="1:15" s="321" customFormat="1">
      <c r="A9" s="603"/>
      <c r="B9" s="603"/>
      <c r="C9" s="603"/>
      <c r="D9" s="603"/>
      <c r="E9" s="603"/>
      <c r="F9" s="603"/>
      <c r="G9" s="603"/>
      <c r="H9" s="603"/>
      <c r="I9" s="603"/>
      <c r="J9" s="603"/>
    </row>
    <row r="10" spans="1:15" s="321" customFormat="1">
      <c r="A10" s="603"/>
      <c r="B10" s="603"/>
      <c r="C10" s="603"/>
      <c r="D10" s="603"/>
      <c r="E10" s="603"/>
      <c r="F10" s="603"/>
      <c r="G10" s="603"/>
      <c r="H10" s="603"/>
      <c r="I10" s="603"/>
      <c r="J10" s="603"/>
    </row>
    <row r="11" spans="1:15" s="321" customFormat="1" ht="25.5" customHeight="1">
      <c r="A11" s="603"/>
      <c r="B11" s="603"/>
      <c r="C11" s="603"/>
      <c r="D11" s="603"/>
      <c r="E11" s="603"/>
      <c r="F11" s="603"/>
      <c r="G11" s="603"/>
      <c r="H11" s="603"/>
      <c r="I11" s="603"/>
      <c r="J11" s="603"/>
    </row>
    <row r="12" spans="1:15" s="321" customFormat="1" ht="27.75" customHeight="1">
      <c r="A12" s="602" t="s">
        <v>1169</v>
      </c>
      <c r="B12" s="603"/>
      <c r="C12" s="603"/>
      <c r="D12" s="603"/>
      <c r="E12" s="603"/>
      <c r="F12" s="603"/>
      <c r="G12" s="603"/>
      <c r="H12" s="603"/>
      <c r="I12" s="603"/>
      <c r="J12" s="603"/>
    </row>
    <row r="13" spans="1:15" s="321" customFormat="1">
      <c r="A13" s="603"/>
      <c r="B13" s="603"/>
      <c r="C13" s="603"/>
      <c r="D13" s="603"/>
      <c r="E13" s="603"/>
      <c r="F13" s="603"/>
      <c r="G13" s="603"/>
      <c r="H13" s="603"/>
      <c r="I13" s="603"/>
      <c r="J13" s="603"/>
    </row>
    <row r="14" spans="1:15" s="321" customFormat="1" ht="28.5" customHeight="1">
      <c r="A14" s="603"/>
      <c r="B14" s="603"/>
      <c r="C14" s="603"/>
      <c r="D14" s="603"/>
      <c r="E14" s="603"/>
      <c r="F14" s="603"/>
      <c r="G14" s="603"/>
      <c r="H14" s="603"/>
      <c r="I14" s="603"/>
      <c r="J14" s="603"/>
    </row>
    <row r="15" spans="1:15" s="321" customFormat="1">
      <c r="A15" s="602" t="s">
        <v>1170</v>
      </c>
      <c r="B15" s="603"/>
      <c r="C15" s="603"/>
      <c r="D15" s="603"/>
      <c r="E15" s="603"/>
      <c r="F15" s="603"/>
      <c r="G15" s="603"/>
      <c r="H15" s="603"/>
      <c r="I15" s="603"/>
      <c r="J15" s="603"/>
    </row>
    <row r="16" spans="1:15" s="321" customFormat="1">
      <c r="A16" s="603"/>
      <c r="B16" s="603"/>
      <c r="C16" s="603"/>
      <c r="D16" s="603"/>
      <c r="E16" s="603"/>
      <c r="F16" s="603"/>
      <c r="G16" s="603"/>
      <c r="H16" s="603"/>
      <c r="I16" s="603"/>
      <c r="J16" s="603"/>
    </row>
    <row r="17" spans="1:10" s="321" customFormat="1">
      <c r="A17" s="603"/>
      <c r="B17" s="603"/>
      <c r="C17" s="603"/>
      <c r="D17" s="603"/>
      <c r="E17" s="603"/>
      <c r="F17" s="603"/>
      <c r="G17" s="603"/>
      <c r="H17" s="603"/>
      <c r="I17" s="603"/>
      <c r="J17" s="603"/>
    </row>
    <row r="18" spans="1:10" s="321" customFormat="1">
      <c r="C18" s="520"/>
      <c r="D18" s="520"/>
      <c r="E18" s="520"/>
      <c r="F18" s="520"/>
      <c r="G18" s="520"/>
      <c r="H18" s="520"/>
    </row>
    <row r="20" spans="1:10" ht="15.75">
      <c r="A20" s="523" t="s">
        <v>1172</v>
      </c>
      <c r="B20" s="72"/>
      <c r="C20" s="530"/>
      <c r="D20" s="599" t="s">
        <v>939</v>
      </c>
      <c r="E20" s="600"/>
      <c r="F20" s="600"/>
      <c r="G20" s="600"/>
      <c r="H20" s="601"/>
    </row>
    <row r="21" spans="1:10" ht="47.25">
      <c r="A21" s="524" t="s">
        <v>940</v>
      </c>
      <c r="B21" s="528" t="s">
        <v>1205</v>
      </c>
      <c r="C21" s="525" t="s">
        <v>941</v>
      </c>
      <c r="D21" s="526" t="s">
        <v>942</v>
      </c>
      <c r="E21" s="526" t="s">
        <v>943</v>
      </c>
      <c r="F21" s="526" t="s">
        <v>944</v>
      </c>
      <c r="G21" s="526" t="s">
        <v>945</v>
      </c>
      <c r="H21" s="527" t="s">
        <v>946</v>
      </c>
      <c r="I21" s="526" t="s">
        <v>947</v>
      </c>
    </row>
    <row r="22" spans="1:10">
      <c r="A22" s="115" t="s">
        <v>948</v>
      </c>
      <c r="B22" s="529" t="s">
        <v>1173</v>
      </c>
      <c r="C22" t="s">
        <v>1057</v>
      </c>
      <c r="D22" s="520">
        <v>46056.095990280686</v>
      </c>
      <c r="E22" s="520">
        <v>66525.47198596099</v>
      </c>
      <c r="F22" s="520">
        <v>71642.815984881046</v>
      </c>
      <c r="G22" s="520">
        <v>87594.69597128201</v>
      </c>
      <c r="H22" s="520">
        <v>102346.87997840151</v>
      </c>
      <c r="I22" s="520">
        <v>124302.86968912176</v>
      </c>
    </row>
    <row r="23" spans="1:10">
      <c r="A23" s="115" t="s">
        <v>949</v>
      </c>
      <c r="B23" s="529" t="s">
        <v>1174</v>
      </c>
      <c r="C23" t="s">
        <v>1058</v>
      </c>
      <c r="I23" s="520"/>
    </row>
    <row r="24" spans="1:10">
      <c r="A24" s="115" t="s">
        <v>950</v>
      </c>
      <c r="B24" s="529" t="s">
        <v>1175</v>
      </c>
      <c r="C24" t="s">
        <v>1059</v>
      </c>
      <c r="D24" s="520">
        <v>38941.909685822</v>
      </c>
      <c r="E24" s="520">
        <v>56249.425101742883</v>
      </c>
      <c r="F24" s="520">
        <v>60576.303955723088</v>
      </c>
      <c r="G24" s="520">
        <v>87404.089261687681</v>
      </c>
      <c r="H24" s="520">
        <v>86537.577079604423</v>
      </c>
      <c r="I24" s="520">
        <v>115886.68312026799</v>
      </c>
    </row>
    <row r="25" spans="1:10">
      <c r="A25" s="115" t="s">
        <v>951</v>
      </c>
      <c r="B25" s="529" t="s">
        <v>1176</v>
      </c>
      <c r="C25" t="s">
        <v>1060</v>
      </c>
      <c r="D25" s="520">
        <v>32692.259694399567</v>
      </c>
      <c r="E25" s="520">
        <v>47222.152891910482</v>
      </c>
      <c r="F25" s="520">
        <v>50854.626191288204</v>
      </c>
      <c r="G25" s="520">
        <v>66696.025687855916</v>
      </c>
      <c r="H25" s="520">
        <v>72649.465987554577</v>
      </c>
      <c r="I25" s="520">
        <v>100451.72230737528</v>
      </c>
    </row>
    <row r="26" spans="1:10">
      <c r="A26" s="115" t="s">
        <v>952</v>
      </c>
      <c r="B26" s="529" t="s">
        <v>1177</v>
      </c>
      <c r="C26" t="s">
        <v>1061</v>
      </c>
      <c r="D26" s="520">
        <v>39698.578905976581</v>
      </c>
      <c r="E26" s="520">
        <v>57342.391753077296</v>
      </c>
      <c r="F26" s="520">
        <v>61753.344964852455</v>
      </c>
      <c r="G26" s="520">
        <v>76670.116651834367</v>
      </c>
      <c r="H26" s="520">
        <v>88219.064235503509</v>
      </c>
      <c r="I26" s="520">
        <v>112377.80890337676</v>
      </c>
    </row>
    <row r="27" spans="1:10">
      <c r="A27" s="115" t="s">
        <v>953</v>
      </c>
      <c r="B27" s="529" t="s">
        <v>1178</v>
      </c>
      <c r="C27" t="s">
        <v>1062</v>
      </c>
      <c r="D27" s="520">
        <v>39941.238054836162</v>
      </c>
      <c r="E27" s="520">
        <v>57692.899412541119</v>
      </c>
      <c r="F27" s="520">
        <v>62130.814751967358</v>
      </c>
      <c r="G27" s="520">
        <v>80364.097713160081</v>
      </c>
      <c r="H27" s="520">
        <v>88758.306788524802</v>
      </c>
      <c r="I27" s="520">
        <v>126342.83444158909</v>
      </c>
    </row>
    <row r="28" spans="1:10">
      <c r="A28" s="115" t="s">
        <v>954</v>
      </c>
      <c r="B28" s="529" t="s">
        <v>1179</v>
      </c>
      <c r="C28" t="s">
        <v>1063</v>
      </c>
      <c r="D28" s="520">
        <v>37959.674288299815</v>
      </c>
      <c r="E28" s="520">
        <v>54830.640638655292</v>
      </c>
      <c r="F28" s="520">
        <v>59048.382226244161</v>
      </c>
      <c r="G28" s="520">
        <v>74250.986380953327</v>
      </c>
      <c r="H28" s="520">
        <v>84354.831751777368</v>
      </c>
      <c r="I28" s="520">
        <v>107562.61030727849</v>
      </c>
    </row>
    <row r="29" spans="1:10">
      <c r="A29" s="115" t="s">
        <v>955</v>
      </c>
      <c r="B29" s="529" t="s">
        <v>1180</v>
      </c>
      <c r="C29" t="s">
        <v>1064</v>
      </c>
      <c r="D29" s="520">
        <v>38327.631022828406</v>
      </c>
      <c r="E29" s="520">
        <v>55362.133699641032</v>
      </c>
      <c r="F29" s="520">
        <v>59620.759368844178</v>
      </c>
      <c r="G29" s="520">
        <v>75685.23591348606</v>
      </c>
      <c r="H29" s="520">
        <v>85172.513384063117</v>
      </c>
      <c r="I29" s="520">
        <v>106830.39353245273</v>
      </c>
    </row>
    <row r="30" spans="1:10">
      <c r="A30" s="115" t="s">
        <v>956</v>
      </c>
      <c r="B30" s="529" t="s">
        <v>1181</v>
      </c>
      <c r="C30" t="s">
        <v>1065</v>
      </c>
      <c r="D30" s="520">
        <v>40091.259402841803</v>
      </c>
      <c r="E30" s="520">
        <v>57909.59691521593</v>
      </c>
      <c r="F30" s="520">
        <v>62364.181293309462</v>
      </c>
      <c r="G30" s="520">
        <v>77362.314168008234</v>
      </c>
      <c r="H30" s="520">
        <v>89091.687561870669</v>
      </c>
      <c r="I30" s="520">
        <v>118263.35309528332</v>
      </c>
    </row>
    <row r="31" spans="1:10">
      <c r="A31" s="115" t="s">
        <v>957</v>
      </c>
      <c r="B31" s="529" t="s">
        <v>1182</v>
      </c>
      <c r="C31" t="s">
        <v>1066</v>
      </c>
      <c r="D31" s="520">
        <v>40726.751664383497</v>
      </c>
      <c r="E31" s="520">
        <v>58827.530181887269</v>
      </c>
      <c r="F31" s="520">
        <v>63352.724811263208</v>
      </c>
      <c r="G31" s="520">
        <v>79281.203705740598</v>
      </c>
      <c r="H31" s="520">
        <v>90503.892587518872</v>
      </c>
      <c r="I31" s="520">
        <v>114196.98944073915</v>
      </c>
    </row>
    <row r="32" spans="1:10">
      <c r="A32" s="115" t="s">
        <v>958</v>
      </c>
      <c r="B32" s="529" t="s">
        <v>1183</v>
      </c>
      <c r="C32" t="s">
        <v>1067</v>
      </c>
      <c r="D32" s="520">
        <v>36323.138965165672</v>
      </c>
      <c r="E32" s="520">
        <v>52466.756283017072</v>
      </c>
      <c r="F32" s="520">
        <v>56502.660612479915</v>
      </c>
      <c r="G32" s="520">
        <v>76587.897188433184</v>
      </c>
      <c r="H32" s="520">
        <v>80718.086589257029</v>
      </c>
      <c r="I32" s="520">
        <v>118964.43348258831</v>
      </c>
    </row>
    <row r="33" spans="1:9">
      <c r="A33" s="115" t="s">
        <v>959</v>
      </c>
      <c r="B33" s="529" t="s">
        <v>1184</v>
      </c>
      <c r="C33" t="s">
        <v>1068</v>
      </c>
      <c r="D33" s="520">
        <v>39105.055994080409</v>
      </c>
      <c r="E33" s="520">
        <v>56485.08088033837</v>
      </c>
      <c r="F33" s="520">
        <v>60830.087101902864</v>
      </c>
      <c r="G33" s="520">
        <v>74451.421820472562</v>
      </c>
      <c r="H33" s="520">
        <v>86900.12443128982</v>
      </c>
      <c r="I33" s="520">
        <v>111544.86568940175</v>
      </c>
    </row>
    <row r="34" spans="1:9">
      <c r="A34" s="115" t="s">
        <v>960</v>
      </c>
      <c r="B34" s="529" t="s">
        <v>1185</v>
      </c>
      <c r="C34" t="s">
        <v>1069</v>
      </c>
      <c r="D34" s="520">
        <v>35943.619347145694</v>
      </c>
      <c r="E34" s="520">
        <v>51918.561279210466</v>
      </c>
      <c r="F34" s="520">
        <v>55912.296762226644</v>
      </c>
      <c r="G34" s="520">
        <v>72879.478906476535</v>
      </c>
      <c r="H34" s="520">
        <v>79874.709660323788</v>
      </c>
      <c r="I34" s="520">
        <v>101205.652814303</v>
      </c>
    </row>
    <row r="35" spans="1:9">
      <c r="A35" s="115" t="s">
        <v>961</v>
      </c>
      <c r="B35" s="529" t="s">
        <v>1186</v>
      </c>
      <c r="C35" t="s">
        <v>1070</v>
      </c>
      <c r="D35" s="520">
        <v>40284.623642844999</v>
      </c>
      <c r="E35" s="520">
        <v>58188.900817442773</v>
      </c>
      <c r="F35" s="520">
        <v>62664.970111092218</v>
      </c>
      <c r="G35" s="520">
        <v>73001.5715599908</v>
      </c>
      <c r="H35" s="520">
        <v>89521.385872988889</v>
      </c>
      <c r="I35" s="520">
        <v>116765.34406591539</v>
      </c>
    </row>
    <row r="36" spans="1:9">
      <c r="A36" s="115" t="s">
        <v>962</v>
      </c>
      <c r="B36" s="529" t="s">
        <v>1187</v>
      </c>
      <c r="C36" t="s">
        <v>1071</v>
      </c>
      <c r="D36" s="520">
        <v>40888.524430289886</v>
      </c>
      <c r="E36" s="520">
        <v>59061.201954863158</v>
      </c>
      <c r="F36" s="520">
        <v>63604.371336006472</v>
      </c>
      <c r="G36" s="520">
        <v>74452.100112992091</v>
      </c>
      <c r="H36" s="520">
        <v>90863.387622866401</v>
      </c>
      <c r="I36" s="520">
        <v>118684.5727499075</v>
      </c>
    </row>
    <row r="37" spans="1:9">
      <c r="A37" s="115" t="s">
        <v>963</v>
      </c>
      <c r="B37" s="529" t="s">
        <v>1188</v>
      </c>
      <c r="C37" t="s">
        <v>1072</v>
      </c>
      <c r="D37" s="520">
        <v>38904.213579049465</v>
      </c>
      <c r="E37" s="520">
        <v>56194.975169738129</v>
      </c>
      <c r="F37" s="520">
        <v>60517.665567410273</v>
      </c>
      <c r="G37" s="520">
        <v>72031.952403331758</v>
      </c>
      <c r="H37" s="520">
        <v>86453.807953443262</v>
      </c>
      <c r="I37" s="520">
        <v>117489.76047676662</v>
      </c>
    </row>
    <row r="38" spans="1:9">
      <c r="A38" s="115" t="s">
        <v>964</v>
      </c>
      <c r="B38" s="529" t="s">
        <v>1189</v>
      </c>
      <c r="C38" t="s">
        <v>1073</v>
      </c>
      <c r="D38" s="520">
        <v>38527.405127141094</v>
      </c>
      <c r="E38" s="520">
        <v>55650.696294759371</v>
      </c>
      <c r="F38" s="520">
        <v>59931.519086663931</v>
      </c>
      <c r="G38" s="520">
        <v>73412.955973081887</v>
      </c>
      <c r="H38" s="520">
        <v>85616.455838091337</v>
      </c>
      <c r="I38" s="520">
        <v>123797.88090833642</v>
      </c>
    </row>
    <row r="39" spans="1:9">
      <c r="A39" s="115" t="s">
        <v>965</v>
      </c>
      <c r="B39" s="529" t="s">
        <v>1190</v>
      </c>
      <c r="C39" t="s">
        <v>1074</v>
      </c>
      <c r="D39" s="520">
        <v>39045.383209675325</v>
      </c>
      <c r="E39" s="520">
        <v>56398.886858419915</v>
      </c>
      <c r="F39" s="520">
        <v>60737.262770606052</v>
      </c>
      <c r="G39" s="520">
        <v>70637.382983191186</v>
      </c>
      <c r="H39" s="520">
        <v>86767.518243722938</v>
      </c>
      <c r="I39" s="520">
        <v>113929.74218804683</v>
      </c>
    </row>
    <row r="40" spans="1:9">
      <c r="A40" s="115" t="s">
        <v>966</v>
      </c>
      <c r="B40" s="529" t="s">
        <v>1191</v>
      </c>
      <c r="C40" t="s">
        <v>1075</v>
      </c>
      <c r="D40" s="520">
        <v>36644.125946683729</v>
      </c>
      <c r="E40" s="520">
        <v>52930.404145209846</v>
      </c>
      <c r="F40" s="520">
        <v>57001.973694841363</v>
      </c>
      <c r="G40" s="520">
        <v>69517.861179717409</v>
      </c>
      <c r="H40" s="520">
        <v>81431.39099263052</v>
      </c>
      <c r="I40" s="520">
        <v>118717.46993710441</v>
      </c>
    </row>
    <row r="41" spans="1:9">
      <c r="A41" s="115" t="s">
        <v>967</v>
      </c>
      <c r="B41" s="529" t="s">
        <v>1192</v>
      </c>
      <c r="C41" t="s">
        <v>1076</v>
      </c>
      <c r="D41" s="520">
        <v>39868.135078544496</v>
      </c>
      <c r="E41" s="520">
        <v>57587.30622456428</v>
      </c>
      <c r="F41" s="520">
        <v>62017.099011069222</v>
      </c>
      <c r="G41" s="520">
        <v>74425.646704730665</v>
      </c>
      <c r="H41" s="520">
        <v>88595.85573009889</v>
      </c>
      <c r="I41" s="520">
        <v>112465.64778465507</v>
      </c>
    </row>
    <row r="42" spans="1:9">
      <c r="A42" s="115" t="s">
        <v>968</v>
      </c>
      <c r="B42" s="529">
        <v>100300</v>
      </c>
      <c r="C42" t="s">
        <v>1077</v>
      </c>
      <c r="D42" s="520">
        <v>38321.068542702007</v>
      </c>
      <c r="E42" s="520">
        <v>55352.654561680676</v>
      </c>
      <c r="F42" s="520">
        <v>59610.551066425352</v>
      </c>
      <c r="G42" s="520">
        <v>70383.776146729942</v>
      </c>
      <c r="H42" s="520">
        <v>85157.930094893352</v>
      </c>
      <c r="I42" s="520">
        <v>115424.45833411749</v>
      </c>
    </row>
    <row r="43" spans="1:9">
      <c r="A43" s="115" t="s">
        <v>969</v>
      </c>
      <c r="B43" s="529">
        <v>110700</v>
      </c>
      <c r="C43" t="s">
        <v>1078</v>
      </c>
      <c r="D43" s="520">
        <v>49301.471336506445</v>
      </c>
      <c r="E43" s="520">
        <v>71213.236374953762</v>
      </c>
      <c r="F43" s="520">
        <v>76691.177634565582</v>
      </c>
      <c r="G43" s="520">
        <v>95325.874108812379</v>
      </c>
      <c r="H43" s="520">
        <v>109558.82519223655</v>
      </c>
      <c r="I43" s="520">
        <v>137441.05664603479</v>
      </c>
    </row>
    <row r="44" spans="1:9">
      <c r="A44" s="115" t="s">
        <v>970</v>
      </c>
      <c r="B44" s="529">
        <v>130100</v>
      </c>
      <c r="C44" t="s">
        <v>1079</v>
      </c>
      <c r="D44" s="520">
        <v>38704.744706370562</v>
      </c>
      <c r="E44" s="520">
        <v>55906.853464757471</v>
      </c>
      <c r="F44" s="520">
        <v>60207.380654354187</v>
      </c>
      <c r="G44" s="520">
        <v>70963.302538822289</v>
      </c>
      <c r="H44" s="520">
        <v>86010.543791934557</v>
      </c>
      <c r="I44" s="520">
        <v>114393.01597888148</v>
      </c>
    </row>
    <row r="45" spans="1:9">
      <c r="A45" s="115" t="s">
        <v>971</v>
      </c>
      <c r="B45" s="529">
        <v>130300</v>
      </c>
      <c r="C45" t="s">
        <v>1080</v>
      </c>
      <c r="D45" s="520">
        <v>35856.628331516804</v>
      </c>
      <c r="E45" s="520">
        <v>51792.907589968694</v>
      </c>
      <c r="F45" s="520">
        <v>55776.977404581681</v>
      </c>
      <c r="G45" s="520">
        <v>68278.959892807514</v>
      </c>
      <c r="H45" s="520">
        <v>79681.396292259553</v>
      </c>
      <c r="I45" s="520">
        <v>104356.66071375004</v>
      </c>
    </row>
    <row r="46" spans="1:9">
      <c r="A46" s="115" t="s">
        <v>972</v>
      </c>
      <c r="B46" s="529">
        <v>130400</v>
      </c>
      <c r="C46" t="s">
        <v>1081</v>
      </c>
      <c r="D46" s="520">
        <v>37858.642617516773</v>
      </c>
      <c r="E46" s="520">
        <v>54684.70600307978</v>
      </c>
      <c r="F46" s="520">
        <v>58891.221849470538</v>
      </c>
      <c r="G46" s="520">
        <v>70387.432189746716</v>
      </c>
      <c r="H46" s="520">
        <v>84130.316927815045</v>
      </c>
      <c r="I46" s="520">
        <v>116891.84562080653</v>
      </c>
    </row>
    <row r="47" spans="1:9">
      <c r="A47" s="115" t="s">
        <v>973</v>
      </c>
      <c r="B47" s="529">
        <v>131000</v>
      </c>
      <c r="C47" t="s">
        <v>1082</v>
      </c>
      <c r="D47" s="520">
        <v>34858.063041587084</v>
      </c>
      <c r="E47" s="520">
        <v>50350.535504514686</v>
      </c>
      <c r="F47" s="520">
        <v>54223.65362024658</v>
      </c>
      <c r="G47" s="520">
        <v>66612.056026078179</v>
      </c>
      <c r="H47" s="520">
        <v>77462.362314637983</v>
      </c>
      <c r="I47" s="520">
        <v>101451.19470637054</v>
      </c>
    </row>
    <row r="48" spans="1:9">
      <c r="A48" s="115" t="s">
        <v>974</v>
      </c>
      <c r="B48" s="529">
        <v>131100</v>
      </c>
      <c r="C48" t="s">
        <v>1083</v>
      </c>
      <c r="D48" s="520">
        <v>35733.009519833606</v>
      </c>
      <c r="E48" s="520">
        <v>51614.347084204113</v>
      </c>
      <c r="F48" s="520">
        <v>55584.681475296733</v>
      </c>
      <c r="G48" s="520">
        <v>67092.965422420428</v>
      </c>
      <c r="H48" s="520">
        <v>79406.68782185248</v>
      </c>
      <c r="I48" s="520">
        <v>99351.201065925387</v>
      </c>
    </row>
    <row r="49" spans="1:9">
      <c r="A49" s="115" t="s">
        <v>975</v>
      </c>
      <c r="B49" s="529">
        <v>131200</v>
      </c>
      <c r="C49" t="s">
        <v>1084</v>
      </c>
      <c r="D49" s="520">
        <v>34930.708170428079</v>
      </c>
      <c r="E49" s="520">
        <v>50455.467357284986</v>
      </c>
      <c r="F49" s="520">
        <v>54336.657153999222</v>
      </c>
      <c r="G49" s="520">
        <v>65728.240873138871</v>
      </c>
      <c r="H49" s="520">
        <v>77623.795934284601</v>
      </c>
      <c r="I49" s="520">
        <v>97214.579629425934</v>
      </c>
    </row>
    <row r="50" spans="1:9">
      <c r="A50" s="115" t="s">
        <v>976</v>
      </c>
      <c r="B50" s="529">
        <v>131300</v>
      </c>
      <c r="C50" t="s">
        <v>1085</v>
      </c>
      <c r="D50" s="520">
        <v>35988.488397312191</v>
      </c>
      <c r="E50" s="520">
        <v>51983.372129450945</v>
      </c>
      <c r="F50" s="520">
        <v>55982.093062485619</v>
      </c>
      <c r="G50" s="520">
        <v>67711.568200225985</v>
      </c>
      <c r="H50" s="520">
        <v>79974.418660693758</v>
      </c>
      <c r="I50" s="520">
        <v>106303.36024478286</v>
      </c>
    </row>
    <row r="51" spans="1:9">
      <c r="A51" s="115" t="s">
        <v>977</v>
      </c>
      <c r="B51" s="529" t="s">
        <v>1193</v>
      </c>
      <c r="C51" t="s">
        <v>1086</v>
      </c>
      <c r="D51" s="520">
        <v>32174.084977801554</v>
      </c>
      <c r="E51" s="520">
        <v>46473.678301268912</v>
      </c>
      <c r="F51" s="520">
        <v>50048.576632135751</v>
      </c>
      <c r="G51" s="520">
        <v>63970.445808793382</v>
      </c>
      <c r="H51" s="520">
        <v>71497.966617336788</v>
      </c>
      <c r="I51" s="520">
        <v>106140.23089383743</v>
      </c>
    </row>
    <row r="52" spans="1:9">
      <c r="A52" s="115" t="s">
        <v>978</v>
      </c>
      <c r="B52" s="529">
        <v>140700</v>
      </c>
      <c r="C52" t="s">
        <v>1087</v>
      </c>
      <c r="D52" s="520">
        <v>48230.566149369544</v>
      </c>
      <c r="E52" s="520">
        <v>69666.37332686712</v>
      </c>
      <c r="F52" s="520">
        <v>75025.325121241505</v>
      </c>
      <c r="G52" s="520">
        <v>93415.124081314309</v>
      </c>
      <c r="H52" s="520">
        <v>107179.03588748787</v>
      </c>
      <c r="I52" s="520">
        <v>150052.88860779745</v>
      </c>
    </row>
    <row r="53" spans="1:9">
      <c r="A53" s="115" t="s">
        <v>979</v>
      </c>
      <c r="B53" s="529">
        <v>140800</v>
      </c>
      <c r="C53" t="s">
        <v>1088</v>
      </c>
      <c r="D53" s="520">
        <v>46232.977722059448</v>
      </c>
      <c r="E53" s="520">
        <v>66780.967820752543</v>
      </c>
      <c r="F53" s="520">
        <v>71917.965345425822</v>
      </c>
      <c r="G53" s="520">
        <v>88709.469727119096</v>
      </c>
      <c r="H53" s="520">
        <v>102739.95049346545</v>
      </c>
      <c r="I53" s="520">
        <v>137029.6722329437</v>
      </c>
    </row>
    <row r="54" spans="1:9">
      <c r="A54" s="115" t="s">
        <v>980</v>
      </c>
      <c r="B54" s="529">
        <v>140900</v>
      </c>
      <c r="C54" t="s">
        <v>1089</v>
      </c>
      <c r="D54" s="520">
        <v>47592.632034757567</v>
      </c>
      <c r="E54" s="520">
        <v>68744.912939094269</v>
      </c>
      <c r="F54" s="520">
        <v>74032.983165178419</v>
      </c>
      <c r="G54" s="520">
        <v>92200.641325107237</v>
      </c>
      <c r="H54" s="520">
        <v>105761.40452168349</v>
      </c>
      <c r="I54" s="520">
        <v>138605.68490205685</v>
      </c>
    </row>
    <row r="55" spans="1:9">
      <c r="A55" s="115" t="s">
        <v>981</v>
      </c>
      <c r="B55" s="529">
        <v>141000</v>
      </c>
      <c r="C55" t="s">
        <v>1090</v>
      </c>
      <c r="D55" s="520">
        <v>47986.228226524145</v>
      </c>
      <c r="E55" s="520">
        <v>69313.440771645983</v>
      </c>
      <c r="F55" s="520">
        <v>74645.243907926444</v>
      </c>
      <c r="G55" s="520">
        <v>93897.390062695617</v>
      </c>
      <c r="H55" s="520">
        <v>106636.0627256092</v>
      </c>
      <c r="I55" s="520">
        <v>141539.63919525631</v>
      </c>
    </row>
    <row r="56" spans="1:9">
      <c r="A56" s="115" t="s">
        <v>982</v>
      </c>
      <c r="B56" s="529">
        <v>141800</v>
      </c>
      <c r="C56" t="s">
        <v>1091</v>
      </c>
      <c r="D56" s="520">
        <v>50782.913071085022</v>
      </c>
      <c r="E56" s="520">
        <v>73353.096658233917</v>
      </c>
      <c r="F56" s="520">
        <v>78995.642555021157</v>
      </c>
      <c r="G56" s="520">
        <v>97124.027578069523</v>
      </c>
      <c r="H56" s="520">
        <v>112850.9179357445</v>
      </c>
      <c r="I56" s="520">
        <v>160979.1636585439</v>
      </c>
    </row>
    <row r="57" spans="1:9">
      <c r="A57" s="115" t="s">
        <v>983</v>
      </c>
      <c r="B57" s="529">
        <v>141900</v>
      </c>
      <c r="C57" t="s">
        <v>1092</v>
      </c>
      <c r="D57" s="520">
        <v>47343.105174137811</v>
      </c>
      <c r="E57" s="520">
        <v>68384.485251532387</v>
      </c>
      <c r="F57" s="520">
        <v>73644.830270881037</v>
      </c>
      <c r="G57" s="520">
        <v>91368.376403651739</v>
      </c>
      <c r="H57" s="520">
        <v>105206.90038697292</v>
      </c>
      <c r="I57" s="520">
        <v>139436.59323847329</v>
      </c>
    </row>
    <row r="58" spans="1:9">
      <c r="A58" s="115" t="s">
        <v>984</v>
      </c>
      <c r="B58" s="529">
        <v>142000</v>
      </c>
      <c r="C58" t="s">
        <v>1093</v>
      </c>
      <c r="I58" s="520"/>
    </row>
    <row r="59" spans="1:9">
      <c r="A59" s="115" t="s">
        <v>985</v>
      </c>
      <c r="B59" s="529">
        <v>142300</v>
      </c>
      <c r="C59" t="s">
        <v>1094</v>
      </c>
      <c r="D59" s="520">
        <v>49427.837232893697</v>
      </c>
      <c r="E59" s="520">
        <v>71395.764891957559</v>
      </c>
      <c r="F59" s="520">
        <v>76887.746806723502</v>
      </c>
      <c r="G59" s="520">
        <v>94338.280200385969</v>
      </c>
      <c r="H59" s="520">
        <v>109839.63829531932</v>
      </c>
      <c r="I59" s="520">
        <v>156959.94133410661</v>
      </c>
    </row>
    <row r="60" spans="1:9">
      <c r="A60" s="115" t="s">
        <v>986</v>
      </c>
      <c r="B60" s="529">
        <v>143900</v>
      </c>
      <c r="C60" t="s">
        <v>1095</v>
      </c>
      <c r="I60" s="520">
        <v>124123.9700370974</v>
      </c>
    </row>
    <row r="61" spans="1:9">
      <c r="A61" s="115" t="s">
        <v>987</v>
      </c>
      <c r="B61" s="529">
        <v>144500</v>
      </c>
      <c r="C61" t="s">
        <v>1096</v>
      </c>
      <c r="D61" s="520">
        <v>42519.428944536987</v>
      </c>
      <c r="E61" s="520">
        <v>61416.95291988676</v>
      </c>
      <c r="F61" s="520">
        <v>66141.3339137242</v>
      </c>
      <c r="G61" s="520">
        <v>95333.555943227577</v>
      </c>
      <c r="H61" s="520">
        <v>94487.619876748853</v>
      </c>
      <c r="I61" s="520">
        <v>128263.4151312576</v>
      </c>
    </row>
    <row r="62" spans="1:9">
      <c r="A62" s="115" t="s">
        <v>988</v>
      </c>
      <c r="B62" s="529">
        <v>149900</v>
      </c>
      <c r="C62" t="s">
        <v>1097</v>
      </c>
      <c r="D62" s="520">
        <v>46139.729457937945</v>
      </c>
      <c r="E62" s="520">
        <v>66646.27588368814</v>
      </c>
      <c r="F62" s="520">
        <v>71772.912490125702</v>
      </c>
      <c r="G62" s="520">
        <v>89714.020948533594</v>
      </c>
      <c r="H62" s="520">
        <v>102532.73212875098</v>
      </c>
      <c r="I62" s="520">
        <v>137036.7943043987</v>
      </c>
    </row>
    <row r="63" spans="1:9">
      <c r="A63" s="115" t="s">
        <v>989</v>
      </c>
      <c r="B63" s="529">
        <v>150600</v>
      </c>
      <c r="C63" t="s">
        <v>1098</v>
      </c>
      <c r="D63" s="520">
        <v>40373.903895727301</v>
      </c>
      <c r="E63" s="520">
        <v>58317.861182717221</v>
      </c>
      <c r="F63" s="520">
        <v>62803.850504464681</v>
      </c>
      <c r="G63" s="520">
        <v>76847.150999430043</v>
      </c>
      <c r="H63" s="520">
        <v>89719.78643494955</v>
      </c>
      <c r="I63" s="520">
        <v>110443.99693021488</v>
      </c>
    </row>
    <row r="64" spans="1:9">
      <c r="A64" s="115" t="s">
        <v>990</v>
      </c>
      <c r="B64" s="529">
        <v>160100</v>
      </c>
      <c r="C64" t="s">
        <v>1099</v>
      </c>
      <c r="D64" s="520">
        <v>34358.398857080007</v>
      </c>
      <c r="E64" s="520">
        <v>49628.798349115561</v>
      </c>
      <c r="F64" s="520">
        <v>53446.398222124451</v>
      </c>
      <c r="G64" s="520">
        <v>64998.398122131453</v>
      </c>
      <c r="H64" s="520">
        <v>76351.997460177779</v>
      </c>
      <c r="I64" s="520">
        <v>100961.80665353425</v>
      </c>
    </row>
    <row r="65" spans="1:9">
      <c r="A65" s="115" t="s">
        <v>991</v>
      </c>
      <c r="B65" s="529">
        <v>160900</v>
      </c>
      <c r="C65" t="s">
        <v>1100</v>
      </c>
      <c r="D65" s="520">
        <v>34746.958726889119</v>
      </c>
      <c r="E65" s="520">
        <v>50190.051494395404</v>
      </c>
      <c r="F65" s="520">
        <v>54050.824686271953</v>
      </c>
      <c r="G65" s="520">
        <v>67569.805063645545</v>
      </c>
      <c r="H65" s="520">
        <v>77215.463837531366</v>
      </c>
      <c r="I65" s="520">
        <v>102080.98931074823</v>
      </c>
    </row>
    <row r="66" spans="1:9">
      <c r="A66" s="115" t="s">
        <v>992</v>
      </c>
      <c r="B66" s="529">
        <v>190100</v>
      </c>
      <c r="C66" t="s">
        <v>1101</v>
      </c>
      <c r="D66" s="520">
        <v>36291.430793844433</v>
      </c>
      <c r="E66" s="520">
        <v>52420.955591108621</v>
      </c>
      <c r="F66" s="520">
        <v>56453.33679042467</v>
      </c>
      <c r="G66" s="520">
        <v>68545.528852980293</v>
      </c>
      <c r="H66" s="520">
        <v>80647.623986320948</v>
      </c>
      <c r="I66" s="520">
        <v>104663.92722509424</v>
      </c>
    </row>
    <row r="67" spans="1:9">
      <c r="A67" s="115" t="s">
        <v>993</v>
      </c>
      <c r="B67" s="529">
        <v>190500</v>
      </c>
      <c r="C67" t="s">
        <v>1102</v>
      </c>
      <c r="D67" s="520">
        <v>39257.977042607017</v>
      </c>
      <c r="E67" s="520">
        <v>56705.966839321249</v>
      </c>
      <c r="F67" s="520">
        <v>61067.964288499803</v>
      </c>
      <c r="G67" s="520">
        <v>73667.654814163005</v>
      </c>
      <c r="H67" s="520">
        <v>87239.948983571157</v>
      </c>
      <c r="I67" s="520">
        <v>118582.15057945944</v>
      </c>
    </row>
    <row r="68" spans="1:9">
      <c r="A68" s="115" t="s">
        <v>994</v>
      </c>
      <c r="B68" s="529">
        <v>190700</v>
      </c>
      <c r="C68" t="s">
        <v>1103</v>
      </c>
      <c r="D68" s="520">
        <v>37058.783121181514</v>
      </c>
      <c r="E68" s="520">
        <v>53529.353397262195</v>
      </c>
      <c r="F68" s="520">
        <v>57646.995966282353</v>
      </c>
      <c r="G68" s="520">
        <v>70854.775735698495</v>
      </c>
      <c r="H68" s="520">
        <v>82352.851380403372</v>
      </c>
      <c r="I68" s="520">
        <v>113529.88874778766</v>
      </c>
    </row>
    <row r="69" spans="1:9">
      <c r="A69" s="115" t="s">
        <v>995</v>
      </c>
      <c r="B69" s="529">
        <v>190900</v>
      </c>
      <c r="C69" t="s">
        <v>1104</v>
      </c>
      <c r="D69" s="520">
        <v>36723.638787284894</v>
      </c>
      <c r="E69" s="520">
        <v>53045.256026078183</v>
      </c>
      <c r="F69" s="520">
        <v>57125.660335776491</v>
      </c>
      <c r="G69" s="520">
        <v>72343.627816052875</v>
      </c>
      <c r="H69" s="520">
        <v>81608.086193966417</v>
      </c>
      <c r="I69" s="520">
        <v>120238.20176587638</v>
      </c>
    </row>
    <row r="70" spans="1:9">
      <c r="A70" s="115" t="s">
        <v>996</v>
      </c>
      <c r="B70" s="529">
        <v>220100</v>
      </c>
      <c r="C70" t="s">
        <v>1105</v>
      </c>
      <c r="D70" s="520">
        <v>59137.408119431653</v>
      </c>
      <c r="E70" s="520">
        <v>85420.700616956834</v>
      </c>
      <c r="F70" s="520">
        <v>91991.523741338096</v>
      </c>
      <c r="G70" s="520">
        <v>114211.91187616867</v>
      </c>
      <c r="H70" s="520">
        <v>131416.46248762586</v>
      </c>
      <c r="I70" s="520">
        <v>171930.5355325127</v>
      </c>
    </row>
    <row r="71" spans="1:9">
      <c r="A71" s="115" t="s">
        <v>997</v>
      </c>
      <c r="B71" s="529">
        <v>230100</v>
      </c>
      <c r="C71" t="s">
        <v>1106</v>
      </c>
      <c r="D71" s="520">
        <v>34442.948019638621</v>
      </c>
      <c r="E71" s="520">
        <v>49750.924917255797</v>
      </c>
      <c r="F71" s="520">
        <v>53577.919141660081</v>
      </c>
      <c r="G71" s="520">
        <v>65662.446498745092</v>
      </c>
      <c r="H71" s="520">
        <v>76539.884488085838</v>
      </c>
      <c r="I71" s="520">
        <v>101996.54189206754</v>
      </c>
    </row>
    <row r="72" spans="1:9">
      <c r="A72" s="115" t="s">
        <v>998</v>
      </c>
      <c r="B72" s="529">
        <v>231300</v>
      </c>
      <c r="C72" t="s">
        <v>1107</v>
      </c>
      <c r="D72" s="520">
        <v>35877.078850980433</v>
      </c>
      <c r="E72" s="520">
        <v>51822.44722919396</v>
      </c>
      <c r="F72" s="520">
        <v>55808.78932374734</v>
      </c>
      <c r="G72" s="520">
        <v>65923.928265021445</v>
      </c>
      <c r="H72" s="520">
        <v>79726.841891067626</v>
      </c>
      <c r="I72" s="520">
        <v>103999.53970222085</v>
      </c>
    </row>
    <row r="73" spans="1:9">
      <c r="A73" s="115" t="s">
        <v>999</v>
      </c>
      <c r="B73" s="529">
        <v>240100</v>
      </c>
      <c r="C73" t="s">
        <v>1108</v>
      </c>
      <c r="D73" s="520">
        <v>38180.051527893047</v>
      </c>
      <c r="E73" s="520">
        <v>55148.963318067734</v>
      </c>
      <c r="F73" s="520">
        <v>59391.1912656114</v>
      </c>
      <c r="G73" s="520">
        <v>67619.320417570765</v>
      </c>
      <c r="H73" s="520">
        <v>84844.558950873427</v>
      </c>
      <c r="I73" s="520">
        <v>111876.21158518904</v>
      </c>
    </row>
    <row r="74" spans="1:9">
      <c r="A74" s="115" t="s">
        <v>1000</v>
      </c>
      <c r="B74" s="529">
        <v>260100</v>
      </c>
      <c r="C74" t="s">
        <v>1109</v>
      </c>
      <c r="D74" s="520">
        <v>38552.434121111524</v>
      </c>
      <c r="E74" s="520">
        <v>55686.849286049983</v>
      </c>
      <c r="F74" s="520">
        <v>59970.453077284583</v>
      </c>
      <c r="G74" s="520">
        <v>74937.079264451488</v>
      </c>
      <c r="H74" s="520">
        <v>85672.075824692278</v>
      </c>
      <c r="I74" s="520">
        <v>115800.47295689302</v>
      </c>
    </row>
    <row r="75" spans="1:9">
      <c r="A75" s="115" t="s">
        <v>1001</v>
      </c>
      <c r="B75" s="529">
        <v>260200</v>
      </c>
      <c r="C75" t="s">
        <v>1110</v>
      </c>
      <c r="D75" s="520">
        <v>43429.119934104616</v>
      </c>
      <c r="E75" s="520">
        <v>62730.951015928884</v>
      </c>
      <c r="F75" s="520">
        <v>67556.408786384956</v>
      </c>
      <c r="G75" s="520">
        <v>84043.834631575781</v>
      </c>
      <c r="H75" s="520">
        <v>96509.155409121362</v>
      </c>
      <c r="I75" s="520">
        <v>140309.5557111002</v>
      </c>
    </row>
    <row r="76" spans="1:9">
      <c r="A76" s="115" t="s">
        <v>1002</v>
      </c>
      <c r="B76" s="529">
        <v>260500</v>
      </c>
      <c r="C76" t="s">
        <v>1111</v>
      </c>
      <c r="D76" s="520">
        <v>43891.240627656065</v>
      </c>
      <c r="E76" s="520">
        <v>63398.458684392099</v>
      </c>
      <c r="F76" s="520">
        <v>68275.263198576111</v>
      </c>
      <c r="G76" s="520">
        <v>82693.354225204239</v>
      </c>
      <c r="H76" s="520">
        <v>97536.09028368014</v>
      </c>
      <c r="I76" s="520">
        <v>144195.15440919134</v>
      </c>
    </row>
    <row r="77" spans="1:9">
      <c r="A77" s="115" t="s">
        <v>1003</v>
      </c>
      <c r="B77" s="529">
        <v>260700</v>
      </c>
      <c r="C77" t="s">
        <v>1112</v>
      </c>
      <c r="D77" s="520">
        <v>37539.217712760103</v>
      </c>
      <c r="E77" s="520">
        <v>54223.314473986815</v>
      </c>
      <c r="F77" s="520">
        <v>58394.3386642935</v>
      </c>
      <c r="G77" s="520">
        <v>77941.575979681424</v>
      </c>
      <c r="H77" s="520">
        <v>83420.483806133576</v>
      </c>
      <c r="I77" s="520">
        <v>110413.13462057656</v>
      </c>
    </row>
    <row r="78" spans="1:9">
      <c r="A78" s="115" t="s">
        <v>1004</v>
      </c>
      <c r="B78" s="529" t="s">
        <v>1194</v>
      </c>
      <c r="C78" t="s">
        <v>1113</v>
      </c>
      <c r="D78" s="520">
        <v>43386.997968642194</v>
      </c>
      <c r="E78" s="520">
        <v>62670.108176927621</v>
      </c>
      <c r="F78" s="520">
        <v>67490.885728998954</v>
      </c>
      <c r="G78" s="520">
        <v>80433.622696411257</v>
      </c>
      <c r="H78" s="520">
        <v>96415.551041427098</v>
      </c>
      <c r="I78" s="520">
        <v>155048.51301408903</v>
      </c>
    </row>
    <row r="79" spans="1:9">
      <c r="A79" s="115" t="s">
        <v>1005</v>
      </c>
      <c r="B79" s="529">
        <v>261100</v>
      </c>
      <c r="C79" t="s">
        <v>1114</v>
      </c>
      <c r="D79" s="520">
        <v>46777.968804183714</v>
      </c>
      <c r="E79" s="520">
        <v>67568.17716159868</v>
      </c>
      <c r="F79" s="520">
        <v>72765.729250952427</v>
      </c>
      <c r="G79" s="520">
        <v>91638.675972681915</v>
      </c>
      <c r="H79" s="520">
        <v>103951.04178707489</v>
      </c>
      <c r="I79" s="520">
        <v>149532.63824532283</v>
      </c>
    </row>
    <row r="80" spans="1:9">
      <c r="A80" s="115" t="s">
        <v>1006</v>
      </c>
      <c r="B80" s="529" t="s">
        <v>1195</v>
      </c>
      <c r="C80" t="s">
        <v>1115</v>
      </c>
      <c r="D80" s="520">
        <v>47891.502641295119</v>
      </c>
      <c r="E80" s="520">
        <v>69176.61492631516</v>
      </c>
      <c r="F80" s="520">
        <v>74497.892997570161</v>
      </c>
      <c r="G80" s="520">
        <v>93332.772925665195</v>
      </c>
      <c r="H80" s="520">
        <v>106425.56142510024</v>
      </c>
      <c r="I80" s="520">
        <v>142137.21490495667</v>
      </c>
    </row>
    <row r="81" spans="1:9">
      <c r="A81" s="115" t="s">
        <v>1007</v>
      </c>
      <c r="B81" s="529">
        <v>261300</v>
      </c>
      <c r="C81" t="s">
        <v>1116</v>
      </c>
      <c r="D81" s="520">
        <v>42358.062131150815</v>
      </c>
      <c r="E81" s="520">
        <v>61183.867522773413</v>
      </c>
      <c r="F81" s="520">
        <v>65890.318870679053</v>
      </c>
      <c r="G81" s="520">
        <v>80145.687521873464</v>
      </c>
      <c r="H81" s="520">
        <v>94129.02695811294</v>
      </c>
      <c r="I81" s="520">
        <v>136203.85109042368</v>
      </c>
    </row>
    <row r="82" spans="1:9">
      <c r="A82" s="115" t="s">
        <v>1008</v>
      </c>
      <c r="B82" s="529">
        <v>261500</v>
      </c>
      <c r="C82" t="s">
        <v>1117</v>
      </c>
      <c r="D82" s="520">
        <v>46638.020100092996</v>
      </c>
      <c r="E82" s="520">
        <v>67366.029033467654</v>
      </c>
      <c r="F82" s="520">
        <v>72548.031266811318</v>
      </c>
      <c r="G82" s="520">
        <v>83722.323977321576</v>
      </c>
      <c r="H82" s="520">
        <v>103640.04466687332</v>
      </c>
      <c r="I82" s="520">
        <v>150135.64029517936</v>
      </c>
    </row>
    <row r="83" spans="1:9">
      <c r="A83" s="115" t="s">
        <v>1009</v>
      </c>
      <c r="B83" s="529">
        <v>270100</v>
      </c>
      <c r="C83" t="s">
        <v>1118</v>
      </c>
      <c r="D83" s="520">
        <v>38275.894260901732</v>
      </c>
      <c r="E83" s="520">
        <v>55287.402821302509</v>
      </c>
      <c r="F83" s="520">
        <v>59540.279961402695</v>
      </c>
      <c r="G83" s="520">
        <v>75335.915265931384</v>
      </c>
      <c r="H83" s="520">
        <v>85057.542802003867</v>
      </c>
      <c r="I83" s="520">
        <v>110409.40401171918</v>
      </c>
    </row>
    <row r="84" spans="1:9">
      <c r="A84" s="115" t="s">
        <v>1010</v>
      </c>
      <c r="B84" s="529">
        <v>270300</v>
      </c>
      <c r="C84" t="s">
        <v>1119</v>
      </c>
      <c r="D84" s="520">
        <v>37982.414045016849</v>
      </c>
      <c r="E84" s="520">
        <v>54863.486953913227</v>
      </c>
      <c r="F84" s="520">
        <v>59083.755181137327</v>
      </c>
      <c r="G84" s="520">
        <v>82753.722259441827</v>
      </c>
      <c r="H84" s="520">
        <v>84405.364544481898</v>
      </c>
      <c r="I84" s="520">
        <v>120506.80560360775</v>
      </c>
    </row>
    <row r="85" spans="1:9">
      <c r="A85" s="115" t="s">
        <v>1011</v>
      </c>
      <c r="B85" s="529">
        <v>270500</v>
      </c>
      <c r="C85" t="s">
        <v>1120</v>
      </c>
      <c r="D85" s="520">
        <v>42771.345763296566</v>
      </c>
      <c r="E85" s="520">
        <v>61780.83276920615</v>
      </c>
      <c r="F85" s="520">
        <v>66533.204520683561</v>
      </c>
      <c r="G85" s="520">
        <v>83596.161568690193</v>
      </c>
      <c r="H85" s="520">
        <v>95047.435029547923</v>
      </c>
      <c r="I85" s="520">
        <v>125489.20330576859</v>
      </c>
    </row>
    <row r="86" spans="1:9">
      <c r="A86" s="115" t="s">
        <v>1012</v>
      </c>
      <c r="B86" s="529">
        <v>309900</v>
      </c>
      <c r="C86" t="s">
        <v>1121</v>
      </c>
      <c r="D86" s="520">
        <v>38594.708702390839</v>
      </c>
      <c r="E86" s="520">
        <v>55747.91257012009</v>
      </c>
      <c r="F86" s="520">
        <v>60036.213537052412</v>
      </c>
      <c r="G86" s="520">
        <v>68912.824252302336</v>
      </c>
      <c r="H86" s="520">
        <v>85766.019338646292</v>
      </c>
      <c r="I86" s="520">
        <v>152730.448328617</v>
      </c>
    </row>
    <row r="87" spans="1:9">
      <c r="A87" s="115" t="s">
        <v>1013</v>
      </c>
      <c r="B87" s="529">
        <v>310300</v>
      </c>
      <c r="C87" t="s">
        <v>1122</v>
      </c>
      <c r="D87" s="520">
        <v>37825.677601067931</v>
      </c>
      <c r="E87" s="520">
        <v>54637.08986820923</v>
      </c>
      <c r="F87" s="520">
        <v>58839.942934994542</v>
      </c>
      <c r="G87" s="520">
        <v>72086.894097413169</v>
      </c>
      <c r="H87" s="520">
        <v>84057.061335706501</v>
      </c>
      <c r="I87" s="520">
        <v>125312.50810443269</v>
      </c>
    </row>
    <row r="88" spans="1:9">
      <c r="A88" s="115" t="s">
        <v>1014</v>
      </c>
      <c r="B88" s="529">
        <v>310500</v>
      </c>
      <c r="C88" t="s">
        <v>1123</v>
      </c>
      <c r="D88" s="520">
        <v>37633.686903416761</v>
      </c>
      <c r="E88" s="520">
        <v>54359.769971601985</v>
      </c>
      <c r="F88" s="520">
        <v>58541.290738648291</v>
      </c>
      <c r="G88" s="520">
        <v>71172.894927355082</v>
      </c>
      <c r="H88" s="520">
        <v>83630.415340926134</v>
      </c>
      <c r="I88" s="520">
        <v>111503.48984571079</v>
      </c>
    </row>
    <row r="89" spans="1:9">
      <c r="A89" s="115" t="s">
        <v>1015</v>
      </c>
      <c r="B89" s="529">
        <v>380100</v>
      </c>
      <c r="C89" t="s">
        <v>1124</v>
      </c>
      <c r="D89" s="520">
        <v>35709.506684032123</v>
      </c>
      <c r="E89" s="520">
        <v>51580.398543601957</v>
      </c>
      <c r="F89" s="520">
        <v>55548.121508494398</v>
      </c>
      <c r="G89" s="520">
        <v>65893.405101642886</v>
      </c>
      <c r="H89" s="520">
        <v>79354.459297849142</v>
      </c>
      <c r="I89" s="520">
        <v>108327.04597678162</v>
      </c>
    </row>
    <row r="90" spans="1:9">
      <c r="A90" s="115" t="s">
        <v>1016</v>
      </c>
      <c r="B90" s="529">
        <v>400500</v>
      </c>
      <c r="C90" t="s">
        <v>1125</v>
      </c>
      <c r="D90" s="520">
        <v>39182.279597428183</v>
      </c>
      <c r="E90" s="520">
        <v>56596.626085174044</v>
      </c>
      <c r="F90" s="520">
        <v>60950.212707110491</v>
      </c>
      <c r="G90" s="520">
        <v>75064.937404381693</v>
      </c>
      <c r="H90" s="520">
        <v>87071.73243872929</v>
      </c>
      <c r="I90" s="520">
        <v>119071.53863229575</v>
      </c>
    </row>
    <row r="91" spans="1:9">
      <c r="A91" s="115" t="s">
        <v>1017</v>
      </c>
      <c r="B91" s="529">
        <v>400600</v>
      </c>
      <c r="C91" t="s">
        <v>1126</v>
      </c>
      <c r="D91" s="520">
        <v>39727.728527003113</v>
      </c>
      <c r="E91" s="520">
        <v>57384.496761226721</v>
      </c>
      <c r="F91" s="520">
        <v>61798.688819782612</v>
      </c>
      <c r="G91" s="520">
        <v>76308.925885188029</v>
      </c>
      <c r="H91" s="520">
        <v>88283.841171118023</v>
      </c>
      <c r="I91" s="520">
        <v>114511.03887727858</v>
      </c>
    </row>
    <row r="92" spans="1:9">
      <c r="A92" s="115" t="s">
        <v>1018</v>
      </c>
      <c r="B92" s="529">
        <v>400800</v>
      </c>
      <c r="C92" t="s">
        <v>1127</v>
      </c>
      <c r="D92" s="520">
        <v>39247.293935424525</v>
      </c>
      <c r="E92" s="520">
        <v>56690.535684502087</v>
      </c>
      <c r="F92" s="520">
        <v>61051.346121771472</v>
      </c>
      <c r="G92" s="520">
        <v>77881.886237963336</v>
      </c>
      <c r="H92" s="520">
        <v>87216.208745387819</v>
      </c>
      <c r="I92" s="520">
        <v>117070.57569970102</v>
      </c>
    </row>
    <row r="93" spans="1:9">
      <c r="A93" s="115" t="s">
        <v>1019</v>
      </c>
      <c r="B93" s="529">
        <v>420100</v>
      </c>
      <c r="C93" t="s">
        <v>1128</v>
      </c>
      <c r="D93" s="520">
        <v>38199.433736638442</v>
      </c>
      <c r="E93" s="520">
        <v>55176.959841811076</v>
      </c>
      <c r="F93" s="520">
        <v>59421.341368104229</v>
      </c>
      <c r="G93" s="520">
        <v>73975.260471766975</v>
      </c>
      <c r="H93" s="520">
        <v>84887.630525863191</v>
      </c>
      <c r="I93" s="520">
        <v>116825.03380763347</v>
      </c>
    </row>
    <row r="94" spans="1:9">
      <c r="A94" s="115" t="s">
        <v>1020</v>
      </c>
      <c r="B94" s="529">
        <v>422700</v>
      </c>
      <c r="C94" t="s">
        <v>1129</v>
      </c>
      <c r="D94" s="520">
        <v>38282.761972661916</v>
      </c>
      <c r="E94" s="520">
        <v>55297.322849400538</v>
      </c>
      <c r="F94" s="520">
        <v>59550.963068585195</v>
      </c>
      <c r="G94" s="520">
        <v>72388.395122341448</v>
      </c>
      <c r="H94" s="520">
        <v>85072.804383693147</v>
      </c>
      <c r="I94" s="520">
        <v>122545.41377103602</v>
      </c>
    </row>
    <row r="95" spans="1:9">
      <c r="A95" s="115" t="s">
        <v>1021</v>
      </c>
      <c r="B95" s="529">
        <v>440400</v>
      </c>
      <c r="C95" t="s">
        <v>1130</v>
      </c>
      <c r="D95" s="520">
        <v>40721.867958242925</v>
      </c>
      <c r="E95" s="520">
        <v>58820.47593968422</v>
      </c>
      <c r="F95" s="520">
        <v>63345.12793504454</v>
      </c>
      <c r="G95" s="520">
        <v>76518.518273720838</v>
      </c>
      <c r="H95" s="520">
        <v>90493.03990720649</v>
      </c>
      <c r="I95" s="520">
        <v>121651.08508404411</v>
      </c>
    </row>
    <row r="96" spans="1:9">
      <c r="A96" s="115" t="s">
        <v>1022</v>
      </c>
      <c r="B96" s="529">
        <v>450200</v>
      </c>
      <c r="C96" t="s">
        <v>1131</v>
      </c>
      <c r="D96" s="520">
        <v>36610.70308278421</v>
      </c>
      <c r="E96" s="520">
        <v>52882.126675132742</v>
      </c>
      <c r="F96" s="520">
        <v>56949.982573219866</v>
      </c>
      <c r="G96" s="520">
        <v>68804.297449178557</v>
      </c>
      <c r="H96" s="520">
        <v>81357.117961742682</v>
      </c>
      <c r="I96" s="520">
        <v>108548.84763066584</v>
      </c>
    </row>
    <row r="97" spans="1:9">
      <c r="A97" s="115" t="s">
        <v>1023</v>
      </c>
      <c r="B97" s="529">
        <v>450600</v>
      </c>
      <c r="C97" t="s">
        <v>1132</v>
      </c>
      <c r="D97" s="520">
        <v>50356.199247052704</v>
      </c>
      <c r="E97" s="520">
        <v>72736.732245742794</v>
      </c>
      <c r="F97" s="520">
        <v>78331.865495415317</v>
      </c>
      <c r="G97" s="520">
        <v>102066.06687531873</v>
      </c>
      <c r="H97" s="520">
        <v>111902.66499345047</v>
      </c>
      <c r="I97" s="520">
        <v>146213.07465477416</v>
      </c>
    </row>
    <row r="98" spans="1:9">
      <c r="A98" s="115" t="s">
        <v>1024</v>
      </c>
      <c r="B98" s="529">
        <v>450700</v>
      </c>
      <c r="C98" t="s">
        <v>1133</v>
      </c>
      <c r="D98" s="520">
        <v>36914.255942584015</v>
      </c>
      <c r="E98" s="520">
        <v>53320.591917065802</v>
      </c>
      <c r="F98" s="520">
        <v>57422.175910686252</v>
      </c>
      <c r="G98" s="520">
        <v>70739.805153639245</v>
      </c>
      <c r="H98" s="520">
        <v>82031.679872408931</v>
      </c>
      <c r="I98" s="520">
        <v>108614.30285879989</v>
      </c>
    </row>
    <row r="99" spans="1:9">
      <c r="A99" s="115" t="s">
        <v>1025</v>
      </c>
      <c r="B99" s="529">
        <v>450900</v>
      </c>
      <c r="C99" t="s">
        <v>1134</v>
      </c>
      <c r="D99" s="520">
        <v>40472.188481806275</v>
      </c>
      <c r="E99" s="520">
        <v>58459.827807053509</v>
      </c>
      <c r="F99" s="520">
        <v>62956.73763836531</v>
      </c>
      <c r="G99" s="520">
        <v>74237.081384303106</v>
      </c>
      <c r="H99" s="520">
        <v>89938.196626236168</v>
      </c>
      <c r="I99" s="520">
        <v>128307.84787064906</v>
      </c>
    </row>
    <row r="100" spans="1:9">
      <c r="A100" s="115" t="s">
        <v>1026</v>
      </c>
      <c r="B100" s="529">
        <v>451000</v>
      </c>
      <c r="C100" t="s">
        <v>1135</v>
      </c>
      <c r="D100" s="520">
        <v>37554.174062815611</v>
      </c>
      <c r="E100" s="520">
        <v>54244.918090733649</v>
      </c>
      <c r="F100" s="520">
        <v>58417.604097713149</v>
      </c>
      <c r="G100" s="520">
        <v>69846.833051686393</v>
      </c>
      <c r="H100" s="520">
        <v>83453.720139590223</v>
      </c>
      <c r="I100" s="520">
        <v>113506.82680212385</v>
      </c>
    </row>
    <row r="101" spans="1:9">
      <c r="A101" s="115" t="s">
        <v>1027</v>
      </c>
      <c r="B101" s="529">
        <v>451100</v>
      </c>
      <c r="C101" t="s">
        <v>1136</v>
      </c>
      <c r="D101" s="520">
        <v>36928.601829371946</v>
      </c>
      <c r="E101" s="520">
        <v>53341.313753537244</v>
      </c>
      <c r="F101" s="520">
        <v>57444.49173457858</v>
      </c>
      <c r="G101" s="520">
        <v>69734.575639705217</v>
      </c>
      <c r="H101" s="520">
        <v>82063.559620826549</v>
      </c>
      <c r="I101" s="520">
        <v>112148.88517803754</v>
      </c>
    </row>
    <row r="102" spans="1:9">
      <c r="A102" s="115" t="s">
        <v>1028</v>
      </c>
      <c r="B102" s="529">
        <v>500300</v>
      </c>
      <c r="C102" t="s">
        <v>1137</v>
      </c>
      <c r="D102" s="520">
        <v>34177.396498245122</v>
      </c>
      <c r="E102" s="520">
        <v>49367.350497465181</v>
      </c>
      <c r="F102" s="520">
        <v>53164.838997270192</v>
      </c>
      <c r="G102" s="520">
        <v>60824.864249502534</v>
      </c>
      <c r="H102" s="520">
        <v>75949.769996100265</v>
      </c>
      <c r="I102" s="520">
        <v>98900.814832961696</v>
      </c>
    </row>
    <row r="103" spans="1:9">
      <c r="A103" s="115" t="s">
        <v>1029</v>
      </c>
      <c r="B103" s="529">
        <v>500400</v>
      </c>
      <c r="C103" t="s">
        <v>1138</v>
      </c>
      <c r="D103" s="520">
        <v>36330.958290419672</v>
      </c>
      <c r="E103" s="520">
        <v>52478.050863939527</v>
      </c>
      <c r="F103" s="520">
        <v>56514.824007319483</v>
      </c>
      <c r="G103" s="520">
        <v>68852.456218064734</v>
      </c>
      <c r="H103" s="520">
        <v>80735.462867599272</v>
      </c>
      <c r="I103" s="520">
        <v>103045.18212725109</v>
      </c>
    </row>
    <row r="104" spans="1:9">
      <c r="A104" s="115" t="s">
        <v>1030</v>
      </c>
      <c r="B104" s="529">
        <v>500500</v>
      </c>
      <c r="C104" t="s">
        <v>1139</v>
      </c>
      <c r="D104" s="520">
        <v>33459.49169558131</v>
      </c>
      <c r="E104" s="520">
        <v>48330.376893617446</v>
      </c>
      <c r="F104" s="520">
        <v>52048.098193126483</v>
      </c>
      <c r="G104" s="520">
        <v>62829.896937214391</v>
      </c>
      <c r="H104" s="520">
        <v>74354.42599018068</v>
      </c>
      <c r="I104" s="520">
        <v>98110.943193976418</v>
      </c>
    </row>
    <row r="105" spans="1:9">
      <c r="A105" s="115" t="s">
        <v>1031</v>
      </c>
      <c r="B105" s="529" t="s">
        <v>1196</v>
      </c>
      <c r="C105" t="s">
        <v>1140</v>
      </c>
      <c r="D105" s="520">
        <v>36535.921332506732</v>
      </c>
      <c r="E105" s="520">
        <v>52774.10859139861</v>
      </c>
      <c r="F105" s="520">
        <v>56833.655406121572</v>
      </c>
      <c r="G105" s="520">
        <v>67899.455228134029</v>
      </c>
      <c r="H105" s="520">
        <v>81190.936294459389</v>
      </c>
      <c r="I105" s="520">
        <v>106933.15484916055</v>
      </c>
    </row>
    <row r="106" spans="1:9">
      <c r="A106" s="115" t="s">
        <v>1032</v>
      </c>
      <c r="B106" s="529">
        <v>500700</v>
      </c>
      <c r="C106" t="s">
        <v>1141</v>
      </c>
      <c r="D106" s="520">
        <v>33944.352145849785</v>
      </c>
      <c r="E106" s="520">
        <v>49030.730877338588</v>
      </c>
      <c r="F106" s="520">
        <v>52802.325560210782</v>
      </c>
      <c r="G106" s="520">
        <v>63604.84614077014</v>
      </c>
      <c r="H106" s="520">
        <v>75431.893657443972</v>
      </c>
      <c r="I106" s="520">
        <v>96875.433369664126</v>
      </c>
    </row>
    <row r="107" spans="1:9">
      <c r="A107" s="115" t="s">
        <v>1033</v>
      </c>
      <c r="B107" s="529">
        <v>500900</v>
      </c>
      <c r="C107" t="s">
        <v>1142</v>
      </c>
      <c r="D107" s="520">
        <v>33711.307793454456</v>
      </c>
      <c r="E107" s="520">
        <v>48694.111257211996</v>
      </c>
      <c r="F107" s="520">
        <v>52439.81212315138</v>
      </c>
      <c r="G107" s="520">
        <v>62703.395382323237</v>
      </c>
      <c r="H107" s="520">
        <v>74914.017318787679</v>
      </c>
      <c r="I107" s="520">
        <v>97872.52337336386</v>
      </c>
    </row>
    <row r="108" spans="1:9">
      <c r="A108" s="115" t="s">
        <v>1034</v>
      </c>
      <c r="B108" s="529">
        <v>501000</v>
      </c>
      <c r="C108" t="s">
        <v>1143</v>
      </c>
      <c r="D108" s="520">
        <v>20701.801406151571</v>
      </c>
      <c r="E108" s="520">
        <v>59805.204062215649</v>
      </c>
      <c r="F108" s="520">
        <v>64405.604374693765</v>
      </c>
      <c r="G108" s="520">
        <v>46875.100292979492</v>
      </c>
      <c r="H108" s="520">
        <v>92008.006249562532</v>
      </c>
      <c r="I108" s="520">
        <v>163439.83934624578</v>
      </c>
    </row>
    <row r="109" spans="1:9">
      <c r="A109" s="115" t="s">
        <v>1035</v>
      </c>
      <c r="B109" s="529" t="s">
        <v>1197</v>
      </c>
      <c r="C109" t="s">
        <v>1144</v>
      </c>
      <c r="D109" s="520">
        <v>41833.521568490207</v>
      </c>
      <c r="E109" s="520">
        <v>60426.19782115252</v>
      </c>
      <c r="F109" s="520">
        <v>65074.366884318093</v>
      </c>
      <c r="G109" s="520">
        <v>78334.646494745364</v>
      </c>
      <c r="H109" s="520">
        <v>92963.381263311574</v>
      </c>
      <c r="I109" s="520">
        <v>121798.61370704051</v>
      </c>
    </row>
    <row r="110" spans="1:9">
      <c r="A110" s="115" t="s">
        <v>1036</v>
      </c>
      <c r="B110" s="529">
        <v>510900</v>
      </c>
      <c r="C110" t="s">
        <v>1145</v>
      </c>
      <c r="D110" s="520">
        <v>38489.098557101002</v>
      </c>
      <c r="E110" s="520">
        <v>55595.364582479233</v>
      </c>
      <c r="F110" s="520">
        <v>59871.931088823781</v>
      </c>
      <c r="G110" s="520">
        <v>74466.683402161842</v>
      </c>
      <c r="H110" s="520">
        <v>85531.330126891116</v>
      </c>
      <c r="I110" s="520">
        <v>114219.03394762365</v>
      </c>
    </row>
    <row r="111" spans="1:9">
      <c r="A111" s="115" t="s">
        <v>1037</v>
      </c>
      <c r="B111" s="529">
        <v>511000</v>
      </c>
      <c r="C111" t="s">
        <v>1146</v>
      </c>
      <c r="D111" s="520">
        <v>40881.046255262139</v>
      </c>
      <c r="E111" s="520">
        <v>59050.400146489745</v>
      </c>
      <c r="F111" s="520">
        <v>63592.738619296644</v>
      </c>
      <c r="G111" s="520">
        <v>72241.883938124331</v>
      </c>
      <c r="H111" s="520">
        <v>90846.769456138078</v>
      </c>
      <c r="I111" s="520">
        <v>106195.5117341786</v>
      </c>
    </row>
    <row r="112" spans="1:9">
      <c r="A112" s="115" t="s">
        <v>1038</v>
      </c>
      <c r="B112" s="529">
        <v>511200</v>
      </c>
      <c r="C112" t="s">
        <v>1147</v>
      </c>
      <c r="D112" s="520">
        <v>55865.782852700308</v>
      </c>
      <c r="E112" s="520">
        <v>80695.019676122669</v>
      </c>
      <c r="F112" s="520">
        <v>86902.328881978261</v>
      </c>
      <c r="G112" s="520">
        <v>101578.03540752147</v>
      </c>
      <c r="H112" s="520">
        <v>124146.1841171118</v>
      </c>
      <c r="I112" s="520">
        <v>194701.83285170037</v>
      </c>
    </row>
    <row r="113" spans="1:9">
      <c r="A113" s="115" t="s">
        <v>1039</v>
      </c>
      <c r="B113" s="529">
        <v>512300</v>
      </c>
      <c r="C113" t="s">
        <v>1148</v>
      </c>
      <c r="D113" s="520">
        <v>40121.019487135898</v>
      </c>
      <c r="E113" s="520">
        <v>57952.583703640747</v>
      </c>
      <c r="F113" s="520">
        <v>62410.474757766955</v>
      </c>
      <c r="G113" s="520">
        <v>75114.452758306914</v>
      </c>
      <c r="H113" s="520">
        <v>89157.821082524228</v>
      </c>
      <c r="I113" s="520">
        <v>116356.67282290239</v>
      </c>
    </row>
    <row r="114" spans="1:9">
      <c r="A114" s="115" t="s">
        <v>1040</v>
      </c>
      <c r="B114" s="529">
        <v>520200</v>
      </c>
      <c r="C114" t="s">
        <v>1149</v>
      </c>
      <c r="D114" s="520">
        <v>60015.406914016021</v>
      </c>
      <c r="E114" s="520">
        <v>86688.921098023129</v>
      </c>
      <c r="F114" s="520">
        <v>93357.299644024926</v>
      </c>
      <c r="G114" s="520">
        <v>125928.05856590038</v>
      </c>
      <c r="H114" s="520">
        <v>133367.57092003559</v>
      </c>
      <c r="I114" s="520">
        <v>161646.94264401493</v>
      </c>
    </row>
    <row r="115" spans="1:9">
      <c r="A115" s="115" t="s">
        <v>1041</v>
      </c>
      <c r="B115" s="529">
        <v>520300</v>
      </c>
      <c r="C115" t="s">
        <v>1150</v>
      </c>
      <c r="D115" s="520">
        <v>68745.336871918975</v>
      </c>
      <c r="E115" s="520">
        <v>99298.819926105192</v>
      </c>
      <c r="F115" s="520">
        <v>106937.19068965173</v>
      </c>
      <c r="G115" s="520">
        <v>153869.30146889717</v>
      </c>
      <c r="H115" s="520">
        <v>152767.41527093103</v>
      </c>
      <c r="I115" s="520">
        <v>176577.8567300289</v>
      </c>
    </row>
    <row r="116" spans="1:9">
      <c r="A116" s="115" t="s">
        <v>1042</v>
      </c>
      <c r="B116" s="529" t="s">
        <v>1198</v>
      </c>
      <c r="C116" t="s">
        <v>1151</v>
      </c>
      <c r="D116" s="520">
        <v>50294.695072844901</v>
      </c>
      <c r="E116" s="520">
        <v>72647.892882998203</v>
      </c>
      <c r="F116" s="520">
        <v>78236.192335536514</v>
      </c>
      <c r="G116" s="520">
        <v>105412.42302038858</v>
      </c>
      <c r="H116" s="520">
        <v>111765.98905076644</v>
      </c>
      <c r="I116" s="520">
        <v>140068.76186666935</v>
      </c>
    </row>
    <row r="117" spans="1:9">
      <c r="A117" s="115" t="s">
        <v>1043</v>
      </c>
      <c r="B117" s="529">
        <v>520800</v>
      </c>
      <c r="C117" t="s">
        <v>1152</v>
      </c>
      <c r="D117" s="520">
        <v>71514.703485256046</v>
      </c>
      <c r="E117" s="520">
        <v>103299.01614536982</v>
      </c>
      <c r="F117" s="520">
        <v>111245.09431039826</v>
      </c>
      <c r="G117" s="520">
        <v>158814.73222874399</v>
      </c>
      <c r="H117" s="520">
        <v>158921.56330056896</v>
      </c>
      <c r="I117" s="520">
        <v>180248.7758456908</v>
      </c>
    </row>
    <row r="118" spans="1:9">
      <c r="A118" s="115" t="s">
        <v>1044</v>
      </c>
      <c r="B118" s="529">
        <v>521000</v>
      </c>
      <c r="C118" t="s">
        <v>1153</v>
      </c>
      <c r="D118" s="520">
        <v>56292.191445098841</v>
      </c>
      <c r="E118" s="520">
        <v>81310.943198476118</v>
      </c>
      <c r="F118" s="520">
        <v>87565.631136820419</v>
      </c>
      <c r="G118" s="520">
        <v>110841.47634665573</v>
      </c>
      <c r="H118" s="520">
        <v>125093.75876688633</v>
      </c>
      <c r="I118" s="520">
        <v>152211.21540492168</v>
      </c>
    </row>
    <row r="119" spans="1:9">
      <c r="A119" s="115" t="s">
        <v>1045</v>
      </c>
      <c r="B119" s="529">
        <v>521200</v>
      </c>
      <c r="C119" t="s">
        <v>1154</v>
      </c>
      <c r="D119" s="520">
        <v>59478.657086003986</v>
      </c>
      <c r="E119" s="520">
        <v>85913.615790894633</v>
      </c>
      <c r="F119" s="520">
        <v>92522.35546711729</v>
      </c>
      <c r="G119" s="520">
        <v>127117.78364514484</v>
      </c>
      <c r="H119" s="520">
        <v>132174.79352445327</v>
      </c>
      <c r="I119" s="520">
        <v>157604.65837391384</v>
      </c>
    </row>
    <row r="120" spans="1:9">
      <c r="A120" s="115" t="s">
        <v>1046</v>
      </c>
      <c r="B120" s="529">
        <v>521400</v>
      </c>
      <c r="C120" t="s">
        <v>1155</v>
      </c>
      <c r="D120" s="520">
        <v>62026.120301578892</v>
      </c>
      <c r="E120" s="520">
        <v>89593.284880058403</v>
      </c>
      <c r="F120" s="520">
        <v>96485.076024678274</v>
      </c>
      <c r="G120" s="520">
        <v>130593.35451518394</v>
      </c>
      <c r="H120" s="520">
        <v>137835.82289239755</v>
      </c>
      <c r="I120" s="520">
        <v>166912.18832681712</v>
      </c>
    </row>
    <row r="121" spans="1:9">
      <c r="A121" s="115" t="s">
        <v>1047</v>
      </c>
      <c r="B121" s="529">
        <v>540111</v>
      </c>
      <c r="C121" t="s">
        <v>1156</v>
      </c>
      <c r="D121" s="520">
        <v>35565.437352885303</v>
      </c>
      <c r="E121" s="520">
        <v>51372.298398612096</v>
      </c>
      <c r="F121" s="520">
        <v>55324.013660043791</v>
      </c>
      <c r="G121" s="520">
        <v>66313.607317487782</v>
      </c>
      <c r="H121" s="520">
        <v>79034.305228633995</v>
      </c>
      <c r="I121" s="520">
        <v>104992.55995080345</v>
      </c>
    </row>
    <row r="122" spans="1:9">
      <c r="A122" s="115" t="s">
        <v>1048</v>
      </c>
      <c r="B122" s="529" t="s">
        <v>1199</v>
      </c>
      <c r="C122" t="s">
        <v>1157</v>
      </c>
      <c r="E122" s="520">
        <v>33509.070313849836</v>
      </c>
      <c r="F122" s="520">
        <v>38060.012949157244</v>
      </c>
      <c r="I122" s="520"/>
    </row>
    <row r="123" spans="1:9">
      <c r="A123" s="115" t="s">
        <v>1049</v>
      </c>
      <c r="B123" s="529" t="s">
        <v>1200</v>
      </c>
      <c r="C123" t="s">
        <v>1158</v>
      </c>
      <c r="G123" s="520">
        <v>43155.622914177875</v>
      </c>
      <c r="H123" s="520">
        <v>50771.319479520971</v>
      </c>
      <c r="I123" s="520">
        <v>69048.993271222003</v>
      </c>
    </row>
    <row r="124" spans="1:9">
      <c r="A124" s="115" t="s">
        <v>1050</v>
      </c>
      <c r="B124" s="529" t="s">
        <v>1201</v>
      </c>
      <c r="C124" t="s">
        <v>1159</v>
      </c>
      <c r="G124" s="520">
        <v>53309.886131789543</v>
      </c>
      <c r="H124" s="520">
        <v>62448.721331908753</v>
      </c>
      <c r="I124" s="520">
        <v>82249.537149848475</v>
      </c>
    </row>
    <row r="125" spans="1:9">
      <c r="A125" s="115" t="s">
        <v>1051</v>
      </c>
      <c r="B125" s="529" t="s">
        <v>1202</v>
      </c>
      <c r="C125" t="s">
        <v>1160</v>
      </c>
      <c r="D125" s="520">
        <v>29494.166494745372</v>
      </c>
      <c r="E125" s="520">
        <v>42509.568939774217</v>
      </c>
      <c r="F125" s="520">
        <v>45779.535781295315</v>
      </c>
      <c r="G125" s="520">
        <v>53451.349757516975</v>
      </c>
      <c r="H125" s="520">
        <v>65399.336830421875</v>
      </c>
      <c r="I125" s="520">
        <v>84321.798906076583</v>
      </c>
    </row>
    <row r="126" spans="1:9">
      <c r="A126" s="115" t="s">
        <v>1052</v>
      </c>
      <c r="B126" s="529" t="s">
        <v>1203</v>
      </c>
      <c r="C126" t="s">
        <v>1161</v>
      </c>
      <c r="D126" s="520">
        <v>29494.166494745372</v>
      </c>
      <c r="E126" s="520">
        <v>42509.568939774217</v>
      </c>
      <c r="F126" s="520">
        <v>45779.535781295315</v>
      </c>
      <c r="G126" s="520">
        <v>53451.349757516975</v>
      </c>
      <c r="H126" s="520">
        <v>65399.336830421875</v>
      </c>
      <c r="I126" s="520">
        <v>84321.798906076583</v>
      </c>
    </row>
    <row r="127" spans="1:9">
      <c r="A127" s="115" t="s">
        <v>1053</v>
      </c>
      <c r="B127" s="529" t="s">
        <v>1204</v>
      </c>
      <c r="C127" t="s">
        <v>1162</v>
      </c>
      <c r="D127" s="520">
        <v>27650.78108882378</v>
      </c>
      <c r="E127" s="520">
        <v>39852.720881038331</v>
      </c>
      <c r="F127" s="520">
        <v>42918.314794964339</v>
      </c>
      <c r="G127" s="520">
        <v>50110.640397672163</v>
      </c>
      <c r="H127" s="520">
        <v>61311.878278520504</v>
      </c>
      <c r="I127" s="520">
        <v>79051.686474446789</v>
      </c>
    </row>
    <row r="128" spans="1:9">
      <c r="A128" s="115" t="s">
        <v>1054</v>
      </c>
      <c r="B128" s="529" t="s">
        <v>1054</v>
      </c>
      <c r="C128" t="s">
        <v>1163</v>
      </c>
      <c r="D128" s="520">
        <v>43082.656593788437</v>
      </c>
      <c r="E128" s="520">
        <v>62230.503968805511</v>
      </c>
      <c r="F128" s="520">
        <v>67017.465812559778</v>
      </c>
      <c r="G128" s="520">
        <v>83160.935173537844</v>
      </c>
      <c r="H128" s="520">
        <v>95739.236875085393</v>
      </c>
      <c r="I128" s="520">
        <v>137556.64899623694</v>
      </c>
    </row>
    <row r="129" spans="1:9">
      <c r="A129" s="115" t="s">
        <v>1055</v>
      </c>
      <c r="B129" s="529" t="s">
        <v>1055</v>
      </c>
      <c r="C129" t="s">
        <v>1164</v>
      </c>
      <c r="D129" s="520">
        <v>38321.068542702007</v>
      </c>
      <c r="E129" s="520">
        <v>55352.654561680676</v>
      </c>
      <c r="F129" s="520">
        <v>59610.551066425352</v>
      </c>
      <c r="G129" s="520">
        <v>73524.365519413652</v>
      </c>
      <c r="H129" s="520">
        <v>85157.930094893352</v>
      </c>
      <c r="I129" s="520">
        <v>111562.84044116912</v>
      </c>
    </row>
    <row r="130" spans="1:9">
      <c r="A130" s="115" t="s">
        <v>1056</v>
      </c>
      <c r="B130" s="529" t="s">
        <v>1056</v>
      </c>
      <c r="C130" t="s">
        <v>1165</v>
      </c>
      <c r="D130" s="520">
        <v>39341.025482966201</v>
      </c>
      <c r="E130" s="520">
        <v>56825.925697617837</v>
      </c>
      <c r="F130" s="520">
        <v>61197.150751280737</v>
      </c>
      <c r="G130" s="520">
        <v>80176.38025838192</v>
      </c>
      <c r="H130" s="520">
        <v>87424.501073258216</v>
      </c>
      <c r="I130" s="520">
        <v>117781.82193079818</v>
      </c>
    </row>
  </sheetData>
  <mergeCells count="7">
    <mergeCell ref="L3:N4"/>
    <mergeCell ref="D20:H20"/>
    <mergeCell ref="A2:J4"/>
    <mergeCell ref="A5:J7"/>
    <mergeCell ref="A8:J11"/>
    <mergeCell ref="A12:J14"/>
    <mergeCell ref="A15:J17"/>
  </mergeCells>
  <hyperlinks>
    <hyperlink ref="L3" location="Begin!A1" display="Start Over"/>
  </hyperlinks>
  <pageMargins left="0.7" right="0.7" top="0.75" bottom="0.75" header="0.3" footer="0.3"/>
  <pageSetup orientation="portrait" horizontalDpi="4294967295" verticalDpi="4294967295" r:id="rId1"/>
  <ignoredErrors>
    <ignoredError sqref="A22:A130 B105 B109 B116 B78 B80 B51 B26:B41 B22:B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25</vt:i4>
      </vt:variant>
    </vt:vector>
  </HeadingPairs>
  <TitlesOfParts>
    <vt:vector size="58" baseType="lpstr">
      <vt:lpstr>Begin</vt:lpstr>
      <vt:lpstr>Approvals-TH</vt:lpstr>
      <vt:lpstr>Approvals-BA</vt:lpstr>
      <vt:lpstr>Approvals-Classified</vt:lpstr>
      <vt:lpstr>Approvals-Exempt</vt:lpstr>
      <vt:lpstr>Approvals-GA</vt:lpstr>
      <vt:lpstr>Approvals-Faculty</vt:lpstr>
      <vt:lpstr>Deferred Pay</vt:lpstr>
      <vt:lpstr>Postdoc + CIP Codes</vt:lpstr>
      <vt:lpstr>PERSI-T1</vt:lpstr>
      <vt:lpstr>Non Student-T4</vt:lpstr>
      <vt:lpstr>Student-ST</vt:lpstr>
      <vt:lpstr>Work-Study &amp; Other</vt:lpstr>
      <vt:lpstr>Affiliates</vt:lpstr>
      <vt:lpstr>Employee Class</vt:lpstr>
      <vt:lpstr>Job Change Reason</vt:lpstr>
      <vt:lpstr>PeopleAdmin</vt:lpstr>
      <vt:lpstr>Affordable Care Act</vt:lpstr>
      <vt:lpstr>Suffix-PCN Acct-Desc</vt:lpstr>
      <vt:lpstr>Appt. Definitions</vt:lpstr>
      <vt:lpstr>EPAF Dates</vt:lpstr>
      <vt:lpstr>Grad Asst. Dates</vt:lpstr>
      <vt:lpstr>Temp Faculty FTE, Dates</vt:lpstr>
      <vt:lpstr>Calendars</vt:lpstr>
      <vt:lpstr>FY 2020 Deadlines</vt:lpstr>
      <vt:lpstr>FY 2019 Deadlines</vt:lpstr>
      <vt:lpstr>3-Yr Calendar - FY20</vt:lpstr>
      <vt:lpstr>3-Yr Calendar - FY19</vt:lpstr>
      <vt:lpstr>Dates - FY20</vt:lpstr>
      <vt:lpstr>Dates - FY19</vt:lpstr>
      <vt:lpstr>CY 2020</vt:lpstr>
      <vt:lpstr>CY 2019</vt:lpstr>
      <vt:lpstr>Pay Period</vt:lpstr>
      <vt:lpstr>'3-Yr Calendar - FY19'!Print_Area</vt:lpstr>
      <vt:lpstr>'3-Yr Calendar - FY20'!Print_Area</vt:lpstr>
      <vt:lpstr>Affiliates!Print_Area</vt:lpstr>
      <vt:lpstr>'Affordable Care Act'!Print_Area</vt:lpstr>
      <vt:lpstr>'Approvals-BA'!Print_Area</vt:lpstr>
      <vt:lpstr>'Approvals-TH'!Print_Area</vt:lpstr>
      <vt:lpstr>Begin!Print_Area</vt:lpstr>
      <vt:lpstr>'CY 2019'!Print_Area</vt:lpstr>
      <vt:lpstr>'CY 2020'!Print_Area</vt:lpstr>
      <vt:lpstr>'Dates - FY19'!Print_Area</vt:lpstr>
      <vt:lpstr>'Dates - FY20'!Print_Area</vt:lpstr>
      <vt:lpstr>'Deferred Pay'!Print_Area</vt:lpstr>
      <vt:lpstr>'Employee Class'!Print_Area</vt:lpstr>
      <vt:lpstr>'FY 2019 Deadlines'!Print_Area</vt:lpstr>
      <vt:lpstr>'FY 2020 Deadlines'!Print_Area</vt:lpstr>
      <vt:lpstr>'Job Change Reason'!Print_Area</vt:lpstr>
      <vt:lpstr>'Non Student-T4'!Print_Area</vt:lpstr>
      <vt:lpstr>'PERSI-T1'!Print_Area</vt:lpstr>
      <vt:lpstr>'Student-ST'!Print_Area</vt:lpstr>
      <vt:lpstr>'Suffix-PCN Acct-Desc'!Print_Area</vt:lpstr>
      <vt:lpstr>'Temp Faculty FTE, Dates'!Print_Area</vt:lpstr>
      <vt:lpstr>'Work-Study &amp; Other'!Print_Area</vt:lpstr>
      <vt:lpstr>Affiliates!Print_Titles</vt:lpstr>
      <vt:lpstr>'Approvals-BA'!Print_Titles</vt:lpstr>
      <vt:lpstr>'Employee Class'!Print_Titles</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Noble, Daniel</dc:creator>
  <cp:lastModifiedBy>Noble, Daniel (danieln@uidaho.edu)</cp:lastModifiedBy>
  <cp:lastPrinted>2019-11-18T23:00:49Z</cp:lastPrinted>
  <dcterms:created xsi:type="dcterms:W3CDTF">2011-08-25T20:47:54Z</dcterms:created>
  <dcterms:modified xsi:type="dcterms:W3CDTF">2019-12-26T19:56:57Z</dcterms:modified>
</cp:coreProperties>
</file>