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enat\Desktop\"/>
    </mc:Choice>
  </mc:AlternateContent>
  <xr:revisionPtr revIDLastSave="0" documentId="8_{9BB39C3D-6A84-4A57-94B9-B19EAB1AE1AB}" xr6:coauthVersionLast="47" xr6:coauthVersionMax="47" xr10:uidLastSave="{00000000-0000-0000-0000-000000000000}"/>
  <bookViews>
    <workbookView xWindow="-38520" yWindow="-120" windowWidth="38640" windowHeight="21240" activeTab="1" xr2:uid="{00000000-000D-0000-FFFF-FFFF00000000}"/>
  </bookViews>
  <sheets>
    <sheet name="Instructions" sheetId="4" r:id="rId1"/>
    <sheet name="MTDC" sheetId="1" r:id="rId2"/>
    <sheet name="Travel Detail" sheetId="2" r:id="rId3"/>
    <sheet name="Tuition" sheetId="5" r:id="rId4"/>
    <sheet name="Materials&amp;Supplies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G10" i="5"/>
  <c r="M86" i="1"/>
  <c r="J86" i="1"/>
  <c r="K86" i="1"/>
  <c r="L86" i="1"/>
  <c r="I86" i="1"/>
  <c r="H86" i="1"/>
  <c r="G11" i="5" l="1"/>
  <c r="I11" i="5" s="1"/>
  <c r="G12" i="5"/>
  <c r="I12" i="5" s="1"/>
  <c r="G13" i="5"/>
  <c r="I13" i="5" s="1"/>
  <c r="D13" i="5"/>
  <c r="D12" i="5"/>
  <c r="D11" i="5"/>
  <c r="C13" i="5"/>
  <c r="C12" i="5"/>
  <c r="C11" i="5"/>
  <c r="I10" i="5"/>
  <c r="C10" i="5"/>
  <c r="D10" i="5"/>
  <c r="H30" i="1"/>
  <c r="H31" i="1"/>
  <c r="I19" i="1"/>
  <c r="I32" i="1" s="1"/>
  <c r="I20" i="1"/>
  <c r="I33" i="1" s="1"/>
  <c r="I16" i="1"/>
  <c r="I29" i="1" s="1"/>
  <c r="I9" i="1"/>
  <c r="J9" i="1" s="1"/>
  <c r="J25" i="1" s="1"/>
  <c r="I10" i="1"/>
  <c r="J10" i="1" s="1"/>
  <c r="K10" i="1" s="1"/>
  <c r="K26" i="1" s="1"/>
  <c r="I11" i="1"/>
  <c r="I27" i="1" s="1"/>
  <c r="H28" i="1"/>
  <c r="D9" i="1"/>
  <c r="D10" i="1"/>
  <c r="D11" i="1"/>
  <c r="D12" i="1"/>
  <c r="I8" i="1"/>
  <c r="D8" i="1"/>
  <c r="L82" i="1"/>
  <c r="K82" i="1"/>
  <c r="J82" i="1"/>
  <c r="I82" i="1"/>
  <c r="H82" i="1"/>
  <c r="M81" i="1"/>
  <c r="M80" i="1"/>
  <c r="M79" i="1"/>
  <c r="L74" i="1"/>
  <c r="K74" i="1"/>
  <c r="J74" i="1"/>
  <c r="I74" i="1"/>
  <c r="H74" i="1"/>
  <c r="M73" i="1"/>
  <c r="M72" i="1"/>
  <c r="M71" i="1"/>
  <c r="M70" i="1"/>
  <c r="L67" i="1"/>
  <c r="K67" i="1"/>
  <c r="J67" i="1"/>
  <c r="I67" i="1"/>
  <c r="H67" i="1"/>
  <c r="M66" i="1"/>
  <c r="L57" i="1"/>
  <c r="K57" i="1"/>
  <c r="J57" i="1"/>
  <c r="I57" i="1"/>
  <c r="H57" i="1"/>
  <c r="M56" i="1"/>
  <c r="M55" i="1"/>
  <c r="M54" i="1"/>
  <c r="M53" i="1"/>
  <c r="M52" i="1"/>
  <c r="M51" i="1"/>
  <c r="M50" i="1"/>
  <c r="M49" i="1"/>
  <c r="M48" i="1"/>
  <c r="M47" i="1"/>
  <c r="L43" i="1"/>
  <c r="K43" i="1"/>
  <c r="J43" i="1"/>
  <c r="I43" i="1"/>
  <c r="H43" i="1"/>
  <c r="M42" i="1"/>
  <c r="M41" i="1"/>
  <c r="M40" i="1"/>
  <c r="M39" i="1"/>
  <c r="M38" i="1"/>
  <c r="E11" i="5" l="1"/>
  <c r="E12" i="5"/>
  <c r="E13" i="5"/>
  <c r="K12" i="5"/>
  <c r="E10" i="5"/>
  <c r="K10" i="5" s="1"/>
  <c r="I18" i="1"/>
  <c r="I31" i="1" s="1"/>
  <c r="I17" i="1"/>
  <c r="I30" i="1" s="1"/>
  <c r="K11" i="5"/>
  <c r="K13" i="5"/>
  <c r="H33" i="1"/>
  <c r="H32" i="1"/>
  <c r="H29" i="1"/>
  <c r="H24" i="1"/>
  <c r="I12" i="1"/>
  <c r="H27" i="1"/>
  <c r="H26" i="1"/>
  <c r="J26" i="1"/>
  <c r="I26" i="1"/>
  <c r="H25" i="1"/>
  <c r="I25" i="1"/>
  <c r="I24" i="1"/>
  <c r="J8" i="1"/>
  <c r="J16" i="1"/>
  <c r="J29" i="1" s="1"/>
  <c r="J20" i="1"/>
  <c r="J33" i="1" s="1"/>
  <c r="H21" i="1"/>
  <c r="J11" i="1"/>
  <c r="L10" i="1"/>
  <c r="L26" i="1" s="1"/>
  <c r="K9" i="1"/>
  <c r="K25" i="1" s="1"/>
  <c r="M74" i="1"/>
  <c r="M67" i="1"/>
  <c r="M57" i="1"/>
  <c r="M43" i="1"/>
  <c r="M82" i="1"/>
  <c r="J18" i="1" l="1"/>
  <c r="J31" i="1" s="1"/>
  <c r="J17" i="1"/>
  <c r="J30" i="1" s="1"/>
  <c r="J12" i="1"/>
  <c r="I28" i="1"/>
  <c r="I34" i="1" s="1"/>
  <c r="K11" i="1"/>
  <c r="K27" i="1" s="1"/>
  <c r="J27" i="1"/>
  <c r="J13" i="1"/>
  <c r="M10" i="1"/>
  <c r="K8" i="1"/>
  <c r="J24" i="1"/>
  <c r="K16" i="1"/>
  <c r="K29" i="1" s="1"/>
  <c r="J19" i="1"/>
  <c r="I21" i="1"/>
  <c r="K20" i="1"/>
  <c r="K33" i="1" s="1"/>
  <c r="L9" i="1"/>
  <c r="M26" i="1"/>
  <c r="I13" i="1"/>
  <c r="H34" i="1"/>
  <c r="H35" i="1" s="1"/>
  <c r="H84" i="1" s="1"/>
  <c r="K17" i="1" l="1"/>
  <c r="K30" i="1" s="1"/>
  <c r="K18" i="1"/>
  <c r="K31" i="1" s="1"/>
  <c r="H90" i="1"/>
  <c r="H88" i="1"/>
  <c r="J21" i="1"/>
  <c r="J32" i="1"/>
  <c r="K12" i="1"/>
  <c r="K13" i="1" s="1"/>
  <c r="J28" i="1"/>
  <c r="L11" i="1"/>
  <c r="L25" i="1"/>
  <c r="M25" i="1" s="1"/>
  <c r="L8" i="1"/>
  <c r="L24" i="1" s="1"/>
  <c r="K24" i="1"/>
  <c r="L16" i="1"/>
  <c r="L29" i="1" s="1"/>
  <c r="L20" i="1"/>
  <c r="M20" i="1" s="1"/>
  <c r="L17" i="1"/>
  <c r="L30" i="1" s="1"/>
  <c r="K19" i="1"/>
  <c r="I35" i="1"/>
  <c r="M9" i="1"/>
  <c r="J34" i="1" l="1"/>
  <c r="L18" i="1"/>
  <c r="L31" i="1" s="1"/>
  <c r="I60" i="1"/>
  <c r="I88" i="1" s="1"/>
  <c r="I84" i="1"/>
  <c r="H92" i="1"/>
  <c r="M8" i="1"/>
  <c r="J35" i="1"/>
  <c r="M24" i="1"/>
  <c r="M16" i="1"/>
  <c r="L33" i="1"/>
  <c r="M33" i="1" s="1"/>
  <c r="K21" i="1"/>
  <c r="K32" i="1"/>
  <c r="L12" i="1"/>
  <c r="K28" i="1"/>
  <c r="M11" i="1"/>
  <c r="L27" i="1"/>
  <c r="M27" i="1" s="1"/>
  <c r="M31" i="1"/>
  <c r="M30" i="1"/>
  <c r="M17" i="1"/>
  <c r="M18" i="1"/>
  <c r="L19" i="1"/>
  <c r="L32" i="1" s="1"/>
  <c r="M29" i="1"/>
  <c r="I90" i="1"/>
  <c r="I92" i="1" s="1"/>
  <c r="J60" i="1" l="1"/>
  <c r="J88" i="1" s="1"/>
  <c r="J84" i="1"/>
  <c r="K34" i="1"/>
  <c r="K35" i="1" s="1"/>
  <c r="L21" i="1"/>
  <c r="M21" i="1" s="1"/>
  <c r="L28" i="1"/>
  <c r="L34" i="1" s="1"/>
  <c r="M12" i="1"/>
  <c r="L13" i="1"/>
  <c r="M13" i="1" s="1"/>
  <c r="M32" i="1"/>
  <c r="M19" i="1"/>
  <c r="J90" i="1" l="1"/>
  <c r="J92" i="1" s="1"/>
  <c r="K60" i="1"/>
  <c r="K88" i="1" s="1"/>
  <c r="K84" i="1"/>
  <c r="L35" i="1"/>
  <c r="M34" i="1"/>
  <c r="M35" i="1" s="1"/>
  <c r="M28" i="1"/>
  <c r="K90" i="1" l="1"/>
  <c r="K92" i="1" s="1"/>
  <c r="L60" i="1"/>
  <c r="L88" i="1" s="1"/>
  <c r="M88" i="1" s="1"/>
  <c r="L84" i="1"/>
  <c r="M84" i="1" s="1"/>
  <c r="L90" i="1"/>
  <c r="M90" i="1" s="1"/>
  <c r="M60" i="1" l="1"/>
  <c r="L92" i="1"/>
  <c r="M92" i="1" s="1"/>
</calcChain>
</file>

<file path=xl/sharedStrings.xml><?xml version="1.0" encoding="utf-8"?>
<sst xmlns="http://schemas.openxmlformats.org/spreadsheetml/2006/main" count="186" uniqueCount="169">
  <si>
    <t>Budget - UI Rate</t>
  </si>
  <si>
    <t>Senior Salaries</t>
  </si>
  <si>
    <t>Salary Base</t>
  </si>
  <si>
    <t>Year 1</t>
  </si>
  <si>
    <t>Year 2</t>
  </si>
  <si>
    <t>Year 3</t>
  </si>
  <si>
    <t>Year 4</t>
  </si>
  <si>
    <t>Year 5</t>
  </si>
  <si>
    <t>Total</t>
  </si>
  <si>
    <t>Senior 1</t>
  </si>
  <si>
    <t>Senior 2</t>
  </si>
  <si>
    <t>Senior 3</t>
  </si>
  <si>
    <t>Faculty</t>
  </si>
  <si>
    <t>Senior 4</t>
  </si>
  <si>
    <t>Senior 5</t>
  </si>
  <si>
    <t>Staff</t>
  </si>
  <si>
    <t>Total Salaries</t>
  </si>
  <si>
    <t>Students</t>
  </si>
  <si>
    <t>Student/IH Salaries</t>
  </si>
  <si>
    <t>Student/IH 1</t>
  </si>
  <si>
    <t>IH</t>
  </si>
  <si>
    <t>Student/IH 2</t>
  </si>
  <si>
    <t>Student/IH 3</t>
  </si>
  <si>
    <t>Student/IH 4</t>
  </si>
  <si>
    <t>Student/IH 5</t>
  </si>
  <si>
    <t>Total Student/IH Salaries</t>
  </si>
  <si>
    <t>Fringe</t>
  </si>
  <si>
    <t>Rate</t>
  </si>
  <si>
    <t>Total  Fringe</t>
  </si>
  <si>
    <t>Total Salaries and Fringe</t>
  </si>
  <si>
    <t>Total Travel</t>
  </si>
  <si>
    <t>Other Direct Costs (include 1st $25,000 of Subawards here)</t>
  </si>
  <si>
    <t>Total Other Direct Costs</t>
  </si>
  <si>
    <t>Modified Total Direct Costs</t>
  </si>
  <si>
    <t>Enter Only Costs Excluded From F&amp;A Below This Point</t>
  </si>
  <si>
    <t>Equipment &gt;$5,000</t>
  </si>
  <si>
    <t>Total Equipment &gt;$5,000</t>
  </si>
  <si>
    <t>Subaward &gt;$25,000</t>
  </si>
  <si>
    <t>Total Subaward &gt;$25,000</t>
  </si>
  <si>
    <t>Tuition</t>
  </si>
  <si>
    <t>Total Tuition</t>
  </si>
  <si>
    <t>Total Direct Costs</t>
  </si>
  <si>
    <t>Indirect Costs</t>
  </si>
  <si>
    <t xml:space="preserve">Rate </t>
  </si>
  <si>
    <t>Total Budget (Direct + Indirect Costs)</t>
  </si>
  <si>
    <t>In State Per Diem = $55 per day</t>
  </si>
  <si>
    <t>Out of State Per Diem = see GSA Website</t>
  </si>
  <si>
    <t>Update your F&amp;A rate in D84 based on the location and type of work per the information here: https://www.uidaho.edu/research/faculty/resources/f-and-a-rates</t>
  </si>
  <si>
    <t>Travel (complete travel table on tab 2)</t>
  </si>
  <si>
    <t>Trip No.</t>
  </si>
  <si>
    <t>City and State of Beginning Location</t>
  </si>
  <si>
    <t>City and State of Destination</t>
  </si>
  <si>
    <t>How many nights?</t>
  </si>
  <si>
    <t>What is the Purpose of Travel/attending the conference? (Please be detailed)</t>
  </si>
  <si>
    <t>Conference website with applicable Registration Fees listed</t>
  </si>
  <si>
    <t>Complete tab 3 for Materials/Supplies</t>
  </si>
  <si>
    <t>No.</t>
  </si>
  <si>
    <t>Qty</t>
  </si>
  <si>
    <t>UOM</t>
  </si>
  <si>
    <t>Description</t>
  </si>
  <si>
    <t>Website</t>
  </si>
  <si>
    <t>Purpose of buying these Materials &amp; Supplies?</t>
  </si>
  <si>
    <t>Cost/Unit</t>
  </si>
  <si>
    <t>Total Cost</t>
  </si>
  <si>
    <t>TOTAL:</t>
  </si>
  <si>
    <t>Include # of students, rate per semester, fees, and source of amount (website)</t>
  </si>
  <si>
    <t>Any conference travel: Please complete Travel Table attached</t>
  </si>
  <si>
    <t>Any tuition: university tuition website that reflects the amount on the budget and an explanation/calculation of how that amount came to be, How many students is this for?</t>
  </si>
  <si>
    <t>Any publication costs: Please provide a quote or a website with at least the rate/amount on the budget. If rate based on previous publication costs, please provide previous quote/website.</t>
  </si>
  <si>
    <t>Anything else listed: detailed justification</t>
  </si>
  <si>
    <t>Names and titles of person receiving salary, base salary rate, percentage of effort or # of hours, and appointment type (fiscal year or academic year)</t>
  </si>
  <si>
    <t># of Hours</t>
  </si>
  <si>
    <t>% Effort</t>
  </si>
  <si>
    <t>Select 9 or 12 month appt</t>
  </si>
  <si>
    <t>9-month</t>
  </si>
  <si>
    <t>Escalation</t>
  </si>
  <si>
    <t>Any materials &amp; supplies with the table in tab 3 completed. Please list at least three websites where the materials &amp; supplies can be verified or quotes that add up to the amount on the budget. What is the purpose of purchasing these materials &amp; supplies?</t>
  </si>
  <si>
    <t>1.4. These costs include, as applicable: (1) direct labor of Subcontractor Principal Investigator and Co-</t>
  </si>
  <si>
    <t>Principal Investigators (Subcontractor Technical Director and Subcontractor Co-Technical Directors),</t>
  </si>
  <si>
    <t>faculty, students, and other individuals supporting the work, in hours and rate per hour, (2) fringe</t>
  </si>
  <si>
    <t>benefit costs, (3) travel, (4) direct materials, (5) equipment, (6) consultants and/or lower-tier</t>
  </si>
  <si>
    <t>subcontracts, (7) other direct costs (computer, publication, lab service), (8) indirect cost (overhead),</t>
  </si>
  <si>
    <t>(9) other information or documentation requested by Contractor considered necessary to evaluate the</t>
  </si>
  <si>
    <t>proposal.</t>
  </si>
  <si>
    <t>1.4.1. In order for the Contractor’s Contract Specialist to issue a Release under this BMC, the</t>
  </si>
  <si>
    <t>Subcontractor shall provide a correctly completed and signed PROC-2120 form as well as a</t>
  </si>
  <si>
    <t>Subcontractor-approved budget and budget justification with the following information:</t>
  </si>
  <si>
    <t>1.4.1.1. Salaries with an hourly rate or a level of effort;</t>
  </si>
  <si>
    <t>1.4.1.2. Subcontractor Principal Investigator’s name (Subcontractor Technical Director), and, if</t>
  </si>
  <si>
    <t>applicable, Subcontractor Co-Principal Investigator’s name(s) (Subcontractor Co-</t>
  </si>
  <si>
    <t>Technical Directors);</t>
  </si>
  <si>
    <t>1.4.1.3. Subcontractor Principal Investigator and Subcontractor Co-Principal Investigators</t>
  </si>
  <si>
    <t>(Subcontractor Technical Director and Subcontractor Co-Technical Directors)</t>
  </si>
  <si>
    <t>resumes/CVs/Bios that includes degrees of education and discipline;</t>
  </si>
  <si>
    <t>1.4.1.4. Fringe benefit rates and amounts for each salaried individual on the budget;</t>
  </si>
  <si>
    <t>1.4.1.5. F&amp;A/Indirect rate and amount.</t>
  </si>
  <si>
    <t>Battelle Energy Alliance, LLC (BEA)</t>
  </si>
  <si>
    <t>Standard Research Blanket Master Contract No. 271717</t>
  </si>
  <si>
    <t>Page 3 of 21</t>
  </si>
  <si>
    <t>__________________________________________________________________________________________________________</t>
  </si>
  <si>
    <t>1.4.2. If applicable, the Subcontractor shall also provide the following to the Contractor’s Contract</t>
  </si>
  <si>
    <t>Specialist:</t>
  </si>
  <si>
    <t>1.4.2.1. Materials &amp; Supplies list with quantity, quotes, or websites and website screenshots that</t>
  </si>
  <si>
    <t>add up to at least the budget amount;</t>
  </si>
  <si>
    <t>1.4.2.2. The purpose of purchasing the Materials &amp; Supplies;</t>
  </si>
  <si>
    <t>1.4.2.3. Travel information including who is traveling on each trip, how many nights per trip,</t>
  </si>
  <si>
    <t>beginning location and destination per trip, and the purpose of each trip;</t>
  </si>
  <si>
    <t>1.4.2.4. If conference travel is required, the same travel information (as stated above) is required as</t>
  </si>
  <si>
    <t>well as the purpose of attending the conference, and the conference website with applicable</t>
  </si>
  <si>
    <t>registration fees listed;</t>
  </si>
  <si>
    <t>1.4.2.5. Tuition information including Subcontractor tuition website and an explanation/calculation</t>
  </si>
  <si>
    <t>of how the tuition amount listed on the budget came to be;</t>
  </si>
  <si>
    <t>1.4.2.6. Publication costs that includes the publishing website and website screenshot with listed</t>
  </si>
  <si>
    <t>fees that correspond with the publication costs that are listed on the budget;</t>
  </si>
  <si>
    <t>1.4.2.7. Subcontractor laboratory usage fees including website with published fees and website</t>
  </si>
  <si>
    <t>screenshot with listed fees that correspond with the laboratory usage fees that are listed on</t>
  </si>
  <si>
    <t>the budget. Specific processes being used in the project, rates the Subcontractor will</t>
  </si>
  <si>
    <t>invoice from as well as hours are required, if applicable, and must add up to at least the</t>
  </si>
  <si>
    <t>amount on the budget.</t>
  </si>
  <si>
    <t>1.4.2.8. If Subcontractor laboratory usage fees, the following questions must be answered and</t>
  </si>
  <si>
    <t>submitted to the Contractor’s Contract Specialist:</t>
  </si>
  <si>
    <t>1.4.2.8.1. Does the laboratory profit from the laboratory rates?</t>
  </si>
  <si>
    <t>1.4.2.8.2. Does the Subcontractor profit from the laboratory rates?</t>
  </si>
  <si>
    <t>1.4.2.8.3. Is the Subcontractor a non-profit institution?</t>
  </si>
  <si>
    <t>1.4.2.9. Other information needed to justify costs listed on the budget: quotes, websites, website</t>
  </si>
  <si>
    <t>screenshots, and explanations/calculations of costs. If Subcontractor cannot provide the</t>
  </si>
  <si>
    <t>three forms of justification, then Subcontractor will request authorization to use alternative</t>
  </si>
  <si>
    <t>forms of justification. If Subcontractor is unable to provide justification, the Contractor</t>
  </si>
  <si>
    <t>shall remove those costs from the budget.</t>
  </si>
  <si>
    <t>1.4.2.10. Contractor understands that the provided budget justifications are estimates and subject to</t>
  </si>
  <si>
    <t>price changes, fluctuations, and inflation. Contractor further understands that the price</t>
  </si>
  <si>
    <t>changes are not reason to withhold payment from Subcontractor. Contractor shall submit</t>
  </si>
  <si>
    <t>payments as outlined in Article 4 (Invoices for Payment) of this BMC.</t>
  </si>
  <si>
    <t xml:space="preserve">Specific details from the INL Master 271717: </t>
  </si>
  <si>
    <t xml:space="preserve">Required justification and additional details include detail below, summarized from the INL Master - see row 16 for specifics: </t>
  </si>
  <si>
    <t>Indirect rate and amount. OSP has provided INL with the current F&amp;A Rate Agreement if it is not available on the university website.</t>
  </si>
  <si>
    <r>
      <t>Fringe rate and amount for each listed person. UI has provided INL with the university fringe website, and</t>
    </r>
    <r>
      <rPr>
        <b/>
        <sz val="12"/>
        <color rgb="FF000000"/>
        <rFont val="Calibri"/>
        <family val="2"/>
        <scheme val="minor"/>
      </rPr>
      <t xml:space="preserve"> if the exact rates are not listed on the website, please give an explanation on how that rate came to be.</t>
    </r>
  </si>
  <si>
    <t>Who is traveling? Names, # of personnel</t>
  </si>
  <si>
    <t>Subcontractor laboratory usage fees including website with published fees and website screenshot with listed fees that correspond with the laboratory usage fees - see row 54 for additional necessary information to provide</t>
  </si>
  <si>
    <t>INSTRUCTIONS - Complete the MTDC budget tab, and see below for required additional justifications per INL:</t>
  </si>
  <si>
    <t xml:space="preserve">Tuition </t>
  </si>
  <si>
    <t>https://www.uidaho.edu/current-students/student-health-services/ship</t>
  </si>
  <si>
    <t>Summer</t>
  </si>
  <si>
    <t>Tuition and fees are based on the current posted rates from the University of Idaho Student Accounts and Cashiers Office</t>
  </si>
  <si>
    <t xml:space="preserve">Student No. </t>
  </si>
  <si>
    <t>Graduate Student 1</t>
  </si>
  <si>
    <t>Graduate Student 2</t>
  </si>
  <si>
    <t>Graduate Student 3</t>
  </si>
  <si>
    <t>Graduate Student 4</t>
  </si>
  <si>
    <t xml:space="preserve">Summer Credits </t>
  </si>
  <si>
    <t>Total Summer</t>
  </si>
  <si>
    <t>Total Tuition Remission</t>
  </si>
  <si>
    <t xml:space="preserve">No. of Semesters </t>
  </si>
  <si>
    <t>Summer SHIP</t>
  </si>
  <si>
    <t xml:space="preserve">SHIP (Health Insurance) </t>
  </si>
  <si>
    <t>Summer Tuition</t>
  </si>
  <si>
    <t>AY Tuition</t>
  </si>
  <si>
    <t>AY SHIP</t>
  </si>
  <si>
    <t>Total AY</t>
  </si>
  <si>
    <t>Per AY Semester</t>
  </si>
  <si>
    <t>Exempt from F&amp;A Costs</t>
  </si>
  <si>
    <t>Fees</t>
  </si>
  <si>
    <t>Consolidated Fringe Rates FY24</t>
  </si>
  <si>
    <t>Add an esclation of 2-5% if the sponsor allows for planned CEC increases as appropriate and allowable within the budget guidance</t>
  </si>
  <si>
    <t>UI mileage rate = .625 mi</t>
  </si>
  <si>
    <t>*Please note - this information is current as of (06/01/2023) always check the OSP website for most current information</t>
  </si>
  <si>
    <t>2023-2024 Tuition and Fee Schedule | University of Idaho (uidaho.edu)</t>
  </si>
  <si>
    <t>$554/credit</t>
  </si>
  <si>
    <t>Cost of Attendance | University of Idaho (uidaho.edu)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</si>
</sst>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mm/dd/yy"/>
    <numFmt numFmtId="165" formatCode="mmmm\ d\,\ yyyy"/>
    <numFmt numFmtId="166" formatCode="&quot;$&quot;#,##0"/>
    <numFmt numFmtId="167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sz val="12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165" fontId="5" fillId="0" borderId="0" xfId="1" applyNumberFormat="1" applyFont="1" applyFill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66" fontId="7" fillId="0" borderId="0" xfId="0" applyNumberFormat="1" applyFont="1" applyAlignment="1">
      <alignment horizontal="right"/>
    </xf>
    <xf numFmtId="0" fontId="6" fillId="0" borderId="0" xfId="0" applyFont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6" fillId="4" borderId="4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Continuous"/>
    </xf>
    <xf numFmtId="167" fontId="7" fillId="5" borderId="0" xfId="0" applyNumberFormat="1" applyFont="1" applyFill="1"/>
    <xf numFmtId="0" fontId="1" fillId="5" borderId="0" xfId="0" applyFont="1" applyFill="1"/>
    <xf numFmtId="167" fontId="7" fillId="5" borderId="6" xfId="0" applyNumberFormat="1" applyFont="1" applyFill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3" fontId="5" fillId="2" borderId="7" xfId="0" applyNumberFormat="1" applyFont="1" applyFill="1" applyBorder="1" applyAlignment="1" applyProtection="1">
      <alignment horizontal="center"/>
      <protection locked="0"/>
    </xf>
    <xf numFmtId="3" fontId="7" fillId="2" borderId="7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/>
    <xf numFmtId="0" fontId="8" fillId="5" borderId="0" xfId="0" applyFont="1" applyFill="1"/>
    <xf numFmtId="0" fontId="1" fillId="5" borderId="6" xfId="0" applyFont="1" applyFill="1" applyBorder="1"/>
    <xf numFmtId="0" fontId="6" fillId="0" borderId="0" xfId="0" applyFont="1" applyProtection="1">
      <protection locked="0"/>
    </xf>
    <xf numFmtId="3" fontId="6" fillId="0" borderId="0" xfId="0" applyNumberFormat="1" applyFont="1"/>
    <xf numFmtId="3" fontId="1" fillId="0" borderId="0" xfId="0" applyNumberFormat="1" applyFont="1"/>
    <xf numFmtId="0" fontId="7" fillId="5" borderId="0" xfId="0" applyFont="1" applyFill="1"/>
    <xf numFmtId="0" fontId="7" fillId="5" borderId="5" xfId="0" applyFont="1" applyFill="1" applyBorder="1"/>
    <xf numFmtId="0" fontId="7" fillId="5" borderId="6" xfId="0" applyFont="1" applyFill="1" applyBorder="1"/>
    <xf numFmtId="0" fontId="6" fillId="2" borderId="0" xfId="0" applyFont="1" applyFill="1"/>
    <xf numFmtId="0" fontId="6" fillId="2" borderId="0" xfId="0" applyFont="1" applyFill="1" applyProtection="1">
      <protection locked="0"/>
    </xf>
    <xf numFmtId="3" fontId="6" fillId="2" borderId="0" xfId="0" applyNumberFormat="1" applyFont="1" applyFill="1"/>
    <xf numFmtId="0" fontId="9" fillId="2" borderId="0" xfId="0" applyFont="1" applyFill="1"/>
    <xf numFmtId="167" fontId="1" fillId="5" borderId="0" xfId="0" applyNumberFormat="1" applyFont="1" applyFill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5" fillId="2" borderId="0" xfId="0" applyFont="1" applyFill="1"/>
    <xf numFmtId="0" fontId="5" fillId="2" borderId="0" xfId="0" applyFont="1" applyFill="1" applyAlignment="1" applyProtection="1">
      <alignment horizontal="center"/>
      <protection locked="0"/>
    </xf>
    <xf numFmtId="167" fontId="6" fillId="0" borderId="0" xfId="0" applyNumberFormat="1" applyFont="1" applyProtection="1">
      <protection locked="0"/>
    </xf>
    <xf numFmtId="0" fontId="1" fillId="6" borderId="14" xfId="0" applyFont="1" applyFill="1" applyBorder="1"/>
    <xf numFmtId="0" fontId="1" fillId="6" borderId="0" xfId="0" applyFont="1" applyFill="1"/>
    <xf numFmtId="0" fontId="1" fillId="6" borderId="15" xfId="0" applyFont="1" applyFill="1" applyBorder="1"/>
    <xf numFmtId="0" fontId="5" fillId="0" borderId="0" xfId="0" applyFont="1"/>
    <xf numFmtId="6" fontId="6" fillId="0" borderId="0" xfId="0" applyNumberFormat="1" applyFont="1" applyProtection="1">
      <protection locked="0"/>
    </xf>
    <xf numFmtId="38" fontId="5" fillId="2" borderId="18" xfId="0" applyNumberFormat="1" applyFont="1" applyFill="1" applyBorder="1"/>
    <xf numFmtId="38" fontId="5" fillId="2" borderId="18" xfId="0" applyNumberFormat="1" applyFont="1" applyFill="1" applyBorder="1" applyProtection="1">
      <protection locked="0"/>
    </xf>
    <xf numFmtId="38" fontId="6" fillId="0" borderId="0" xfId="0" applyNumberFormat="1" applyFont="1"/>
    <xf numFmtId="38" fontId="6" fillId="0" borderId="0" xfId="0" applyNumberFormat="1" applyFont="1" applyProtection="1">
      <protection locked="0"/>
    </xf>
    <xf numFmtId="38" fontId="6" fillId="2" borderId="0" xfId="0" applyNumberFormat="1" applyFont="1" applyFill="1"/>
    <xf numFmtId="0" fontId="7" fillId="2" borderId="0" xfId="0" applyFont="1" applyFill="1"/>
    <xf numFmtId="0" fontId="1" fillId="2" borderId="0" xfId="0" applyFont="1" applyFill="1"/>
    <xf numFmtId="0" fontId="7" fillId="2" borderId="0" xfId="0" applyFont="1" applyFill="1" applyAlignment="1">
      <alignment horizontal="center"/>
    </xf>
    <xf numFmtId="0" fontId="11" fillId="0" borderId="0" xfId="2" applyFont="1" applyAlignment="1" applyProtection="1">
      <alignment horizontal="center" vertical="center"/>
    </xf>
    <xf numFmtId="3" fontId="12" fillId="0" borderId="0" xfId="2" applyNumberFormat="1" applyFont="1" applyAlignment="1" applyProtection="1">
      <alignment horizontal="right" vertical="center"/>
    </xf>
    <xf numFmtId="0" fontId="11" fillId="2" borderId="0" xfId="2" applyFont="1" applyFill="1" applyAlignment="1" applyProtection="1">
      <alignment horizontal="center" vertical="center"/>
    </xf>
    <xf numFmtId="3" fontId="13" fillId="2" borderId="0" xfId="2" applyNumberFormat="1" applyFont="1" applyFill="1" applyAlignment="1" applyProtection="1">
      <alignment horizontal="right" vertical="center"/>
    </xf>
    <xf numFmtId="3" fontId="5" fillId="2" borderId="0" xfId="0" applyNumberFormat="1" applyFont="1" applyFill="1"/>
    <xf numFmtId="0" fontId="11" fillId="0" borderId="0" xfId="2" applyFont="1" applyFill="1" applyAlignment="1" applyProtection="1">
      <alignment horizontal="center" vertical="center"/>
    </xf>
    <xf numFmtId="0" fontId="14" fillId="0" borderId="0" xfId="2" applyFont="1" applyFill="1" applyAlignment="1" applyProtection="1">
      <alignment horizontal="center" vertical="center"/>
    </xf>
    <xf numFmtId="3" fontId="13" fillId="0" borderId="0" xfId="2" applyNumberFormat="1" applyFont="1" applyFill="1" applyAlignment="1" applyProtection="1">
      <alignment horizontal="right" vertical="center"/>
    </xf>
    <xf numFmtId="3" fontId="5" fillId="0" borderId="0" xfId="0" applyNumberFormat="1" applyFont="1"/>
    <xf numFmtId="0" fontId="5" fillId="2" borderId="0" xfId="0" applyFont="1" applyFill="1" applyAlignment="1">
      <alignment horizontal="center"/>
    </xf>
    <xf numFmtId="10" fontId="6" fillId="7" borderId="21" xfId="0" applyNumberFormat="1" applyFont="1" applyFill="1" applyBorder="1"/>
    <xf numFmtId="0" fontId="13" fillId="2" borderId="0" xfId="2" applyFont="1" applyFill="1" applyAlignment="1" applyProtection="1">
      <alignment horizontal="left" vertical="center"/>
    </xf>
    <xf numFmtId="3" fontId="5" fillId="2" borderId="22" xfId="0" applyNumberFormat="1" applyFont="1" applyFill="1" applyBorder="1"/>
    <xf numFmtId="0" fontId="15" fillId="0" borderId="0" xfId="2" applyFont="1" applyAlignment="1" applyProtection="1">
      <alignment horizontal="center" vertical="center"/>
    </xf>
    <xf numFmtId="3" fontId="16" fillId="0" borderId="0" xfId="2" applyNumberFormat="1" applyFont="1" applyAlignment="1" applyProtection="1">
      <alignment horizontal="right" vertical="center"/>
    </xf>
    <xf numFmtId="38" fontId="17" fillId="0" borderId="0" xfId="0" applyNumberFormat="1" applyFont="1"/>
    <xf numFmtId="0" fontId="1" fillId="8" borderId="0" xfId="0" applyFont="1" applyFill="1"/>
    <xf numFmtId="0" fontId="5" fillId="2" borderId="7" xfId="0" applyFont="1" applyFill="1" applyBorder="1" applyAlignment="1">
      <alignment wrapText="1"/>
    </xf>
    <xf numFmtId="0" fontId="7" fillId="9" borderId="31" xfId="0" applyFont="1" applyFill="1" applyBorder="1"/>
    <xf numFmtId="0" fontId="18" fillId="0" borderId="31" xfId="0" applyFont="1" applyBorder="1"/>
    <xf numFmtId="0" fontId="0" fillId="0" borderId="31" xfId="0" applyBorder="1"/>
    <xf numFmtId="0" fontId="18" fillId="0" borderId="31" xfId="0" applyFont="1" applyBorder="1" applyAlignment="1">
      <alignment wrapText="1"/>
    </xf>
    <xf numFmtId="0" fontId="18" fillId="9" borderId="31" xfId="0" applyFont="1" applyFill="1" applyBorder="1"/>
    <xf numFmtId="0" fontId="0" fillId="0" borderId="31" xfId="0" applyBorder="1" applyAlignment="1">
      <alignment horizontal="left" vertical="center"/>
    </xf>
    <xf numFmtId="0" fontId="19" fillId="0" borderId="31" xfId="0" applyFont="1" applyBorder="1" applyAlignment="1">
      <alignment horizontal="center" vertical="center" wrapText="1"/>
    </xf>
    <xf numFmtId="49" fontId="19" fillId="0" borderId="31" xfId="2" applyNumberFormat="1" applyFont="1" applyFill="1" applyBorder="1" applyAlignment="1" applyProtection="1">
      <alignment vertical="center" wrapText="1"/>
    </xf>
    <xf numFmtId="49" fontId="19" fillId="0" borderId="31" xfId="0" applyNumberFormat="1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49" fontId="20" fillId="0" borderId="31" xfId="2" applyNumberFormat="1" applyFont="1" applyFill="1" applyBorder="1" applyAlignment="1" applyProtection="1">
      <alignment vertical="center" wrapText="1"/>
    </xf>
    <xf numFmtId="0" fontId="22" fillId="0" borderId="0" xfId="0" applyFont="1" applyAlignment="1">
      <alignment horizontal="left" vertical="center" indent="2"/>
    </xf>
    <xf numFmtId="10" fontId="6" fillId="0" borderId="0" xfId="4" applyNumberFormat="1" applyFont="1" applyFill="1" applyProtection="1"/>
    <xf numFmtId="44" fontId="6" fillId="0" borderId="0" xfId="3" applyFont="1" applyFill="1" applyProtection="1">
      <protection locked="0"/>
    </xf>
    <xf numFmtId="44" fontId="6" fillId="0" borderId="0" xfId="3" applyFont="1" applyFill="1" applyAlignment="1" applyProtection="1">
      <alignment horizontal="right"/>
      <protection locked="0"/>
    </xf>
    <xf numFmtId="10" fontId="6" fillId="7" borderId="0" xfId="0" applyNumberFormat="1" applyFont="1" applyFill="1"/>
    <xf numFmtId="0" fontId="9" fillId="2" borderId="7" xfId="0" applyFont="1" applyFill="1" applyBorder="1"/>
    <xf numFmtId="0" fontId="9" fillId="2" borderId="7" xfId="0" applyFont="1" applyFill="1" applyBorder="1" applyProtection="1">
      <protection locked="0"/>
    </xf>
    <xf numFmtId="3" fontId="5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Protection="1">
      <protection locked="0"/>
    </xf>
    <xf numFmtId="44" fontId="6" fillId="0" borderId="0" xfId="3" applyFont="1" applyFill="1" applyAlignment="1" applyProtection="1">
      <alignment horizontal="left"/>
      <protection locked="0"/>
    </xf>
    <xf numFmtId="0" fontId="18" fillId="0" borderId="0" xfId="0" applyFont="1"/>
    <xf numFmtId="0" fontId="21" fillId="10" borderId="0" xfId="0" applyFont="1" applyFill="1"/>
    <xf numFmtId="0" fontId="0" fillId="10" borderId="0" xfId="0" applyFill="1"/>
    <xf numFmtId="0" fontId="10" fillId="0" borderId="0" xfId="2" applyAlignment="1" applyProtection="1"/>
    <xf numFmtId="44" fontId="0" fillId="0" borderId="0" xfId="0" applyNumberFormat="1"/>
    <xf numFmtId="44" fontId="0" fillId="0" borderId="31" xfId="0" applyNumberFormat="1" applyBorder="1"/>
    <xf numFmtId="0" fontId="18" fillId="11" borderId="31" xfId="0" applyFont="1" applyFill="1" applyBorder="1"/>
    <xf numFmtId="0" fontId="0" fillId="11" borderId="31" xfId="0" applyFill="1" applyBorder="1"/>
    <xf numFmtId="38" fontId="5" fillId="2" borderId="0" xfId="0" applyNumberFormat="1" applyFont="1" applyFill="1"/>
    <xf numFmtId="38" fontId="5" fillId="2" borderId="0" xfId="0" applyNumberFormat="1" applyFont="1" applyFill="1" applyProtection="1">
      <protection locked="0"/>
    </xf>
    <xf numFmtId="38" fontId="5" fillId="0" borderId="0" xfId="0" applyNumberFormat="1" applyFont="1"/>
    <xf numFmtId="38" fontId="5" fillId="0" borderId="0" xfId="0" applyNumberFormat="1" applyFont="1" applyProtection="1">
      <protection locked="0"/>
    </xf>
    <xf numFmtId="3" fontId="1" fillId="2" borderId="0" xfId="0" applyNumberFormat="1" applyFont="1" applyFill="1"/>
    <xf numFmtId="0" fontId="21" fillId="10" borderId="0" xfId="0" applyFont="1" applyFill="1" applyAlignment="1">
      <alignment horizontal="center"/>
    </xf>
    <xf numFmtId="0" fontId="1" fillId="8" borderId="23" xfId="0" applyFont="1" applyFill="1" applyBorder="1" applyAlignment="1">
      <alignment horizontal="center" wrapText="1"/>
    </xf>
    <xf numFmtId="0" fontId="1" fillId="8" borderId="24" xfId="0" applyFont="1" applyFill="1" applyBorder="1" applyAlignment="1">
      <alignment horizontal="center" wrapText="1"/>
    </xf>
    <xf numFmtId="0" fontId="1" fillId="8" borderId="25" xfId="0" applyFont="1" applyFill="1" applyBorder="1" applyAlignment="1">
      <alignment horizontal="center" wrapText="1"/>
    </xf>
    <xf numFmtId="0" fontId="1" fillId="8" borderId="26" xfId="0" applyFont="1" applyFill="1" applyBorder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1" fillId="8" borderId="27" xfId="0" applyFont="1" applyFill="1" applyBorder="1" applyAlignment="1">
      <alignment horizontal="center" wrapText="1"/>
    </xf>
    <xf numFmtId="0" fontId="1" fillId="8" borderId="28" xfId="0" applyFont="1" applyFill="1" applyBorder="1" applyAlignment="1">
      <alignment horizontal="center" wrapText="1"/>
    </xf>
    <xf numFmtId="0" fontId="1" fillId="8" borderId="29" xfId="0" applyFont="1" applyFill="1" applyBorder="1" applyAlignment="1">
      <alignment horizontal="center" wrapText="1"/>
    </xf>
    <xf numFmtId="0" fontId="1" fillId="8" borderId="30" xfId="0" applyFont="1" applyFill="1" applyBorder="1" applyAlignment="1">
      <alignment horizontal="center" wrapText="1"/>
    </xf>
    <xf numFmtId="0" fontId="7" fillId="6" borderId="14" xfId="0" applyFont="1" applyFill="1" applyBorder="1"/>
    <xf numFmtId="0" fontId="7" fillId="6" borderId="0" xfId="0" applyFont="1" applyFill="1"/>
    <xf numFmtId="0" fontId="7" fillId="6" borderId="15" xfId="0" applyFont="1" applyFill="1" applyBorder="1"/>
    <xf numFmtId="0" fontId="7" fillId="6" borderId="14" xfId="0" applyFont="1" applyFill="1" applyBorder="1" applyAlignment="1">
      <alignment wrapText="1"/>
    </xf>
    <xf numFmtId="0" fontId="7" fillId="6" borderId="0" xfId="0" applyFont="1" applyFill="1" applyAlignment="1">
      <alignment wrapText="1"/>
    </xf>
    <xf numFmtId="0" fontId="7" fillId="6" borderId="15" xfId="0" applyFont="1" applyFill="1" applyBorder="1" applyAlignment="1">
      <alignment wrapText="1"/>
    </xf>
    <xf numFmtId="0" fontId="1" fillId="6" borderId="16" xfId="0" applyFont="1" applyFill="1" applyBorder="1"/>
    <xf numFmtId="0" fontId="1" fillId="6" borderId="7" xfId="0" applyFont="1" applyFill="1" applyBorder="1"/>
    <xf numFmtId="0" fontId="1" fillId="6" borderId="17" xfId="0" applyFont="1" applyFill="1" applyBorder="1"/>
    <xf numFmtId="0" fontId="5" fillId="6" borderId="19" xfId="0" applyFont="1" applyFill="1" applyBorder="1" applyAlignment="1">
      <alignment horizontal="left" vertical="center"/>
    </xf>
    <xf numFmtId="0" fontId="0" fillId="6" borderId="19" xfId="0" applyFill="1" applyBorder="1" applyAlignment="1">
      <alignment horizontal="left" vertical="center"/>
    </xf>
    <xf numFmtId="0" fontId="0" fillId="6" borderId="2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7" fillId="5" borderId="5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7" fillId="6" borderId="11" xfId="0" applyFont="1" applyFill="1" applyBorder="1"/>
    <xf numFmtId="0" fontId="7" fillId="6" borderId="12" xfId="0" applyFont="1" applyFill="1" applyBorder="1"/>
    <xf numFmtId="0" fontId="7" fillId="6" borderId="13" xfId="0" applyFont="1" applyFill="1" applyBorder="1"/>
    <xf numFmtId="0" fontId="1" fillId="10" borderId="0" xfId="0" applyFont="1" applyFill="1" applyAlignment="1">
      <alignment horizontal="center"/>
    </xf>
    <xf numFmtId="0" fontId="10" fillId="0" borderId="0" xfId="2" applyAlignment="1" applyProtection="1">
      <alignment horizontal="left" vertical="center"/>
    </xf>
    <xf numFmtId="0" fontId="18" fillId="0" borderId="31" xfId="0" applyFont="1" applyBorder="1" applyAlignment="1">
      <alignment horizontal="right" wrapText="1"/>
    </xf>
    <xf numFmtId="9" fontId="6" fillId="10" borderId="0" xfId="4" applyFont="1" applyFill="1" applyProtection="1">
      <protection locked="0"/>
    </xf>
    <xf numFmtId="9" fontId="6" fillId="10" borderId="0" xfId="4" applyFont="1" applyFill="1" applyAlignment="1" applyProtection="1">
      <alignment horizontal="right"/>
      <protection locked="0"/>
    </xf>
  </cellXfs>
  <cellStyles count="5">
    <cellStyle name="Currency" xfId="3" builtinId="4"/>
    <cellStyle name="Date_simple" xfId="1" xr:uid="{00000000-0005-0000-0000-000000000000}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47625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048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47625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048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idaho.edu/financial-aid/cost-of-attendanc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uidaho.edu/current-students/student-accounts/tuition-fees-refunds/2023-24" TargetMode="External"/><Relationship Id="rId1" Type="http://schemas.openxmlformats.org/officeDocument/2006/relationships/hyperlink" Target="https://www.uidaho.edu/current-students/student-health-services/sh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58A2-CECE-4699-89AC-4EE06B7284FB}">
  <dimension ref="A2:P72"/>
  <sheetViews>
    <sheetView topLeftCell="A47" workbookViewId="0">
      <selection activeCell="N15" sqref="N15"/>
    </sheetView>
  </sheetViews>
  <sheetFormatPr defaultRowHeight="15" x14ac:dyDescent="0.25"/>
  <sheetData>
    <row r="2" spans="1:16" ht="18.75" x14ac:dyDescent="0.3">
      <c r="A2" s="106" t="s">
        <v>139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6" ht="18.75" x14ac:dyDescent="0.3">
      <c r="B3" s="94" t="s">
        <v>134</v>
      </c>
      <c r="C3" s="94"/>
      <c r="D3" s="94"/>
      <c r="E3" s="94"/>
      <c r="F3" s="94"/>
      <c r="G3" s="94"/>
      <c r="H3" s="94"/>
      <c r="I3" s="95"/>
      <c r="J3" s="95"/>
      <c r="K3" s="95"/>
      <c r="L3" s="95"/>
      <c r="M3" s="95"/>
      <c r="N3" s="95"/>
      <c r="O3" s="95"/>
      <c r="P3" s="95"/>
    </row>
    <row r="4" spans="1:16" ht="15.75" x14ac:dyDescent="0.25">
      <c r="B4" s="83" t="s">
        <v>70</v>
      </c>
    </row>
    <row r="5" spans="1:16" ht="15.75" x14ac:dyDescent="0.25">
      <c r="B5" s="83" t="s">
        <v>136</v>
      </c>
    </row>
    <row r="6" spans="1:16" ht="15.75" x14ac:dyDescent="0.25">
      <c r="B6" s="83" t="s">
        <v>76</v>
      </c>
    </row>
    <row r="7" spans="1:16" ht="15.75" x14ac:dyDescent="0.25">
      <c r="B7" s="83" t="s">
        <v>138</v>
      </c>
    </row>
    <row r="8" spans="1:16" ht="15.75" x14ac:dyDescent="0.25">
      <c r="B8" s="83" t="s">
        <v>66</v>
      </c>
    </row>
    <row r="9" spans="1:16" ht="15.75" x14ac:dyDescent="0.25">
      <c r="B9" s="83" t="s">
        <v>67</v>
      </c>
    </row>
    <row r="10" spans="1:16" ht="15.75" x14ac:dyDescent="0.25">
      <c r="B10" s="83" t="s">
        <v>68</v>
      </c>
    </row>
    <row r="11" spans="1:16" ht="15.75" x14ac:dyDescent="0.25">
      <c r="B11" s="83" t="s">
        <v>135</v>
      </c>
    </row>
    <row r="12" spans="1:16" ht="15.75" x14ac:dyDescent="0.25">
      <c r="B12" s="83" t="s">
        <v>69</v>
      </c>
    </row>
    <row r="16" spans="1:16" x14ac:dyDescent="0.25">
      <c r="A16" s="93" t="s">
        <v>133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  <row r="34" spans="1:1" x14ac:dyDescent="0.25">
      <c r="A34" t="s">
        <v>94</v>
      </c>
    </row>
    <row r="35" spans="1:1" x14ac:dyDescent="0.25">
      <c r="A35" t="s">
        <v>95</v>
      </c>
    </row>
    <row r="36" spans="1:1" x14ac:dyDescent="0.25">
      <c r="A36" t="s">
        <v>96</v>
      </c>
    </row>
    <row r="37" spans="1:1" x14ac:dyDescent="0.25">
      <c r="A37" t="s">
        <v>97</v>
      </c>
    </row>
    <row r="38" spans="1:1" x14ac:dyDescent="0.25">
      <c r="A38" t="s">
        <v>98</v>
      </c>
    </row>
    <row r="39" spans="1:1" x14ac:dyDescent="0.25">
      <c r="A39" t="s">
        <v>99</v>
      </c>
    </row>
    <row r="40" spans="1:1" x14ac:dyDescent="0.25">
      <c r="A40" t="s">
        <v>100</v>
      </c>
    </row>
    <row r="41" spans="1:1" x14ac:dyDescent="0.25">
      <c r="A41" t="s">
        <v>101</v>
      </c>
    </row>
    <row r="42" spans="1:1" x14ac:dyDescent="0.25">
      <c r="A42" t="s">
        <v>102</v>
      </c>
    </row>
    <row r="43" spans="1:1" x14ac:dyDescent="0.25">
      <c r="A43" t="s">
        <v>103</v>
      </c>
    </row>
    <row r="44" spans="1:1" x14ac:dyDescent="0.25">
      <c r="A44" t="s">
        <v>104</v>
      </c>
    </row>
    <row r="45" spans="1:1" x14ac:dyDescent="0.25">
      <c r="A45" t="s">
        <v>105</v>
      </c>
    </row>
    <row r="46" spans="1:1" x14ac:dyDescent="0.25">
      <c r="A46" t="s">
        <v>106</v>
      </c>
    </row>
    <row r="47" spans="1:1" x14ac:dyDescent="0.25">
      <c r="A47" t="s">
        <v>107</v>
      </c>
    </row>
    <row r="48" spans="1:1" x14ac:dyDescent="0.25">
      <c r="A48" t="s">
        <v>108</v>
      </c>
    </row>
    <row r="49" spans="1:1" x14ac:dyDescent="0.25">
      <c r="A49" t="s">
        <v>109</v>
      </c>
    </row>
    <row r="50" spans="1:1" x14ac:dyDescent="0.25">
      <c r="A50" t="s">
        <v>110</v>
      </c>
    </row>
    <row r="51" spans="1:1" x14ac:dyDescent="0.25">
      <c r="A51" t="s">
        <v>111</v>
      </c>
    </row>
    <row r="52" spans="1:1" x14ac:dyDescent="0.25">
      <c r="A52" t="s">
        <v>112</v>
      </c>
    </row>
    <row r="53" spans="1:1" x14ac:dyDescent="0.25">
      <c r="A53" t="s">
        <v>113</v>
      </c>
    </row>
    <row r="54" spans="1:1" x14ac:dyDescent="0.25">
      <c r="A54" s="93" t="s">
        <v>114</v>
      </c>
    </row>
    <row r="55" spans="1:1" x14ac:dyDescent="0.25">
      <c r="A55" t="s">
        <v>115</v>
      </c>
    </row>
    <row r="56" spans="1:1" x14ac:dyDescent="0.25">
      <c r="A56" t="s">
        <v>116</v>
      </c>
    </row>
    <row r="57" spans="1:1" x14ac:dyDescent="0.25">
      <c r="A57" t="s">
        <v>117</v>
      </c>
    </row>
    <row r="58" spans="1:1" x14ac:dyDescent="0.25">
      <c r="A58" t="s">
        <v>118</v>
      </c>
    </row>
    <row r="59" spans="1:1" x14ac:dyDescent="0.25">
      <c r="A59" t="s">
        <v>119</v>
      </c>
    </row>
    <row r="60" spans="1:1" x14ac:dyDescent="0.25">
      <c r="A60" t="s">
        <v>120</v>
      </c>
    </row>
    <row r="61" spans="1:1" x14ac:dyDescent="0.25">
      <c r="A61" t="s">
        <v>121</v>
      </c>
    </row>
    <row r="62" spans="1:1" x14ac:dyDescent="0.25">
      <c r="A62" t="s">
        <v>122</v>
      </c>
    </row>
    <row r="63" spans="1:1" x14ac:dyDescent="0.25">
      <c r="A63" t="s">
        <v>123</v>
      </c>
    </row>
    <row r="64" spans="1:1" x14ac:dyDescent="0.25">
      <c r="A64" t="s">
        <v>124</v>
      </c>
    </row>
    <row r="65" spans="1:1" x14ac:dyDescent="0.25">
      <c r="A65" t="s">
        <v>125</v>
      </c>
    </row>
    <row r="66" spans="1:1" x14ac:dyDescent="0.25">
      <c r="A66" t="s">
        <v>126</v>
      </c>
    </row>
    <row r="67" spans="1:1" x14ac:dyDescent="0.25">
      <c r="A67" t="s">
        <v>127</v>
      </c>
    </row>
    <row r="68" spans="1:1" x14ac:dyDescent="0.25">
      <c r="A68" t="s">
        <v>128</v>
      </c>
    </row>
    <row r="69" spans="1:1" x14ac:dyDescent="0.25">
      <c r="A69" t="s">
        <v>129</v>
      </c>
    </row>
    <row r="70" spans="1:1" x14ac:dyDescent="0.25">
      <c r="A70" t="s">
        <v>130</v>
      </c>
    </row>
    <row r="71" spans="1:1" x14ac:dyDescent="0.25">
      <c r="A71" t="s">
        <v>131</v>
      </c>
    </row>
    <row r="72" spans="1:1" x14ac:dyDescent="0.25">
      <c r="A72" t="s">
        <v>132</v>
      </c>
    </row>
  </sheetData>
  <mergeCells count="1">
    <mergeCell ref="A2:N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94"/>
  <sheetViews>
    <sheetView tabSelected="1" workbookViewId="0">
      <selection activeCell="H21" sqref="H21"/>
    </sheetView>
  </sheetViews>
  <sheetFormatPr defaultColWidth="9.140625" defaultRowHeight="12.75" x14ac:dyDescent="0.2"/>
  <cols>
    <col min="1" max="1" width="1.85546875" style="1" customWidth="1"/>
    <col min="2" max="2" width="24.140625" style="1" customWidth="1"/>
    <col min="3" max="5" width="11.85546875" style="1" customWidth="1"/>
    <col min="6" max="6" width="15.85546875" style="1" customWidth="1"/>
    <col min="7" max="7" width="10.42578125" style="1" bestFit="1" customWidth="1"/>
    <col min="8" max="13" width="15.85546875" style="1" customWidth="1"/>
    <col min="14" max="14" width="4.85546875" style="1" customWidth="1"/>
    <col min="15" max="18" width="9.140625" style="1"/>
    <col min="19" max="19" width="7" style="1" customWidth="1"/>
    <col min="20" max="20" width="10.140625" style="1" customWidth="1"/>
    <col min="21" max="16384" width="9.140625" style="1"/>
  </cols>
  <sheetData>
    <row r="1" spans="2:20" ht="8.25" customHeight="1" x14ac:dyDescent="0.2"/>
    <row r="2" spans="2:20" ht="8.25" customHeight="1" x14ac:dyDescent="0.2"/>
    <row r="3" spans="2:20" ht="15" customHeight="1" x14ac:dyDescent="0.2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128"/>
      <c r="P3" s="128"/>
      <c r="Q3" s="128"/>
      <c r="R3" s="128"/>
      <c r="S3" s="129"/>
      <c r="T3" s="129"/>
    </row>
    <row r="4" spans="2:20" ht="12.95" customHeight="1" thickBo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130"/>
      <c r="P4" s="130"/>
      <c r="Q4" s="130"/>
      <c r="R4" s="6"/>
      <c r="S4" s="131"/>
      <c r="T4" s="132"/>
    </row>
    <row r="5" spans="2:20" ht="12.95" customHeight="1" thickTop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O5" s="8"/>
      <c r="P5" s="9"/>
      <c r="Q5" s="9"/>
      <c r="R5" s="9"/>
      <c r="S5" s="9"/>
      <c r="T5" s="10"/>
    </row>
    <row r="6" spans="2:20" ht="12.95" customHeight="1" x14ac:dyDescent="0.2">
      <c r="B6" s="11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O6" s="133"/>
      <c r="P6" s="134"/>
      <c r="Q6" s="134"/>
      <c r="R6" s="14"/>
      <c r="S6" s="15"/>
      <c r="T6" s="16"/>
    </row>
    <row r="7" spans="2:20" ht="38.25" x14ac:dyDescent="0.2">
      <c r="B7" s="17" t="s">
        <v>1</v>
      </c>
      <c r="C7" s="71" t="s">
        <v>71</v>
      </c>
      <c r="D7" s="71" t="s">
        <v>72</v>
      </c>
      <c r="E7" s="71" t="s">
        <v>73</v>
      </c>
      <c r="F7" s="18" t="s">
        <v>2</v>
      </c>
      <c r="G7" s="18" t="s">
        <v>75</v>
      </c>
      <c r="H7" s="19" t="s">
        <v>3</v>
      </c>
      <c r="I7" s="20" t="s">
        <v>4</v>
      </c>
      <c r="J7" s="20" t="s">
        <v>5</v>
      </c>
      <c r="K7" s="20" t="s">
        <v>6</v>
      </c>
      <c r="L7" s="20" t="s">
        <v>7</v>
      </c>
      <c r="M7" s="19" t="s">
        <v>8</v>
      </c>
      <c r="O7" s="21"/>
      <c r="P7" s="22" t="s">
        <v>162</v>
      </c>
      <c r="Q7" s="22"/>
      <c r="R7" s="22"/>
      <c r="S7" s="22"/>
      <c r="T7" s="23"/>
    </row>
    <row r="8" spans="2:20" ht="12.95" customHeight="1" x14ac:dyDescent="0.2">
      <c r="B8" s="7" t="s">
        <v>9</v>
      </c>
      <c r="C8" s="7">
        <v>0</v>
      </c>
      <c r="D8" s="84">
        <f>IF(E8="9-month",C8/1560,C8/2080)</f>
        <v>0</v>
      </c>
      <c r="E8" s="7" t="s">
        <v>74</v>
      </c>
      <c r="F8" s="85">
        <v>0</v>
      </c>
      <c r="G8" s="141">
        <v>0</v>
      </c>
      <c r="H8" s="25">
        <v>0</v>
      </c>
      <c r="I8" s="25">
        <f>H8*(1+$G$8)</f>
        <v>0</v>
      </c>
      <c r="J8" s="25">
        <f t="shared" ref="J8:L8" si="0">I8*(1+$G$8)</f>
        <v>0</v>
      </c>
      <c r="K8" s="25">
        <f t="shared" si="0"/>
        <v>0</v>
      </c>
      <c r="L8" s="25">
        <f t="shared" si="0"/>
        <v>0</v>
      </c>
      <c r="M8" s="25">
        <f t="shared" ref="M8:M13" si="1">SUM(H8:L8)</f>
        <v>0</v>
      </c>
      <c r="N8" s="26"/>
      <c r="O8" s="21"/>
      <c r="P8" s="27"/>
      <c r="Q8" s="27"/>
      <c r="R8" s="27"/>
      <c r="S8" s="27"/>
      <c r="T8" s="23"/>
    </row>
    <row r="9" spans="2:20" ht="12.95" customHeight="1" x14ac:dyDescent="0.2">
      <c r="B9" s="7" t="s">
        <v>10</v>
      </c>
      <c r="C9" s="7">
        <v>0</v>
      </c>
      <c r="D9" s="84">
        <f t="shared" ref="D9:D12" si="2">IF(E9="9-month",C9/1560,C9/2080)</f>
        <v>0</v>
      </c>
      <c r="E9" s="7" t="s">
        <v>74</v>
      </c>
      <c r="F9" s="85">
        <v>0</v>
      </c>
      <c r="G9" s="141">
        <v>0</v>
      </c>
      <c r="H9" s="25">
        <v>0</v>
      </c>
      <c r="I9" s="25">
        <f>H9*(1+$G$9)</f>
        <v>0</v>
      </c>
      <c r="J9" s="25">
        <f t="shared" ref="J9:L12" si="3">I9*(1+$G$8)</f>
        <v>0</v>
      </c>
      <c r="K9" s="25">
        <f t="shared" si="3"/>
        <v>0</v>
      </c>
      <c r="L9" s="25">
        <f t="shared" si="3"/>
        <v>0</v>
      </c>
      <c r="M9" s="25">
        <f t="shared" si="1"/>
        <v>0</v>
      </c>
      <c r="N9" s="26"/>
      <c r="O9" s="28"/>
      <c r="P9" s="27"/>
      <c r="Q9" s="27"/>
      <c r="R9" s="27"/>
      <c r="S9" s="27"/>
      <c r="T9" s="29"/>
    </row>
    <row r="10" spans="2:20" ht="12.95" customHeight="1" x14ac:dyDescent="0.2">
      <c r="B10" s="7" t="s">
        <v>11</v>
      </c>
      <c r="C10" s="7">
        <v>0</v>
      </c>
      <c r="D10" s="84">
        <f t="shared" si="2"/>
        <v>0</v>
      </c>
      <c r="E10" s="7" t="s">
        <v>74</v>
      </c>
      <c r="F10" s="85">
        <v>0</v>
      </c>
      <c r="G10" s="141">
        <v>0</v>
      </c>
      <c r="H10" s="25">
        <v>0</v>
      </c>
      <c r="I10" s="25">
        <f>H10*(1+$G$10)</f>
        <v>0</v>
      </c>
      <c r="J10" s="25">
        <f t="shared" si="3"/>
        <v>0</v>
      </c>
      <c r="K10" s="25">
        <f t="shared" si="3"/>
        <v>0</v>
      </c>
      <c r="L10" s="25">
        <f t="shared" si="3"/>
        <v>0</v>
      </c>
      <c r="M10" s="25">
        <f t="shared" si="1"/>
        <v>0</v>
      </c>
      <c r="N10" s="26"/>
      <c r="O10" s="28"/>
      <c r="P10" s="27"/>
      <c r="Q10" s="27" t="s">
        <v>12</v>
      </c>
      <c r="R10" s="14">
        <v>0.31</v>
      </c>
      <c r="S10" s="27"/>
      <c r="T10" s="29"/>
    </row>
    <row r="11" spans="2:20" ht="12.95" customHeight="1" x14ac:dyDescent="0.2">
      <c r="B11" s="7" t="s">
        <v>13</v>
      </c>
      <c r="C11" s="7">
        <v>0</v>
      </c>
      <c r="D11" s="84">
        <f t="shared" si="2"/>
        <v>0</v>
      </c>
      <c r="E11" s="7" t="s">
        <v>74</v>
      </c>
      <c r="F11" s="85">
        <v>0</v>
      </c>
      <c r="G11" s="141">
        <v>0</v>
      </c>
      <c r="H11" s="25">
        <v>0</v>
      </c>
      <c r="I11" s="25">
        <f>H11*(1+$G$11)</f>
        <v>0</v>
      </c>
      <c r="J11" s="25">
        <f t="shared" si="3"/>
        <v>0</v>
      </c>
      <c r="K11" s="25">
        <f t="shared" si="3"/>
        <v>0</v>
      </c>
      <c r="L11" s="25">
        <f t="shared" si="3"/>
        <v>0</v>
      </c>
      <c r="M11" s="25">
        <f t="shared" si="1"/>
        <v>0</v>
      </c>
      <c r="N11" s="26"/>
      <c r="O11" s="28"/>
      <c r="P11" s="27"/>
      <c r="Q11" s="27"/>
      <c r="R11" s="14"/>
      <c r="S11" s="27"/>
      <c r="T11" s="29"/>
    </row>
    <row r="12" spans="2:20" ht="12.95" customHeight="1" x14ac:dyDescent="0.2">
      <c r="B12" s="7" t="s">
        <v>14</v>
      </c>
      <c r="C12" s="7">
        <v>0</v>
      </c>
      <c r="D12" s="84">
        <f t="shared" si="2"/>
        <v>0</v>
      </c>
      <c r="E12" s="7" t="s">
        <v>74</v>
      </c>
      <c r="F12" s="86">
        <v>0</v>
      </c>
      <c r="G12" s="142">
        <v>0</v>
      </c>
      <c r="H12" s="25">
        <v>0</v>
      </c>
      <c r="I12" s="25">
        <f>H12*(1+$G$12)</f>
        <v>0</v>
      </c>
      <c r="J12" s="25">
        <f t="shared" si="3"/>
        <v>0</v>
      </c>
      <c r="K12" s="25">
        <f t="shared" si="3"/>
        <v>0</v>
      </c>
      <c r="L12" s="25">
        <f t="shared" si="3"/>
        <v>0</v>
      </c>
      <c r="M12" s="25">
        <f t="shared" si="1"/>
        <v>0</v>
      </c>
      <c r="O12" s="21"/>
      <c r="P12" s="27"/>
      <c r="Q12" s="27" t="s">
        <v>15</v>
      </c>
      <c r="R12" s="14">
        <v>0.41299999999999998</v>
      </c>
      <c r="S12" s="27"/>
      <c r="T12" s="23"/>
    </row>
    <row r="13" spans="2:20" ht="12.95" customHeight="1" x14ac:dyDescent="0.2">
      <c r="B13" s="30" t="s">
        <v>16</v>
      </c>
      <c r="C13" s="30"/>
      <c r="D13" s="30"/>
      <c r="E13" s="30"/>
      <c r="F13" s="31"/>
      <c r="G13" s="31"/>
      <c r="H13" s="32">
        <f t="shared" ref="H13:L13" si="4">SUM(H8:H12)</f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1"/>
        <v>0</v>
      </c>
      <c r="O13" s="21"/>
      <c r="P13" s="27"/>
      <c r="Q13" s="27"/>
      <c r="R13" s="14"/>
      <c r="S13" s="27"/>
      <c r="T13" s="23"/>
    </row>
    <row r="14" spans="2:20" ht="12.95" customHeight="1" x14ac:dyDescent="0.2">
      <c r="B14" s="7"/>
      <c r="C14" s="7"/>
      <c r="D14" s="7"/>
      <c r="E14" s="7"/>
      <c r="F14" s="24"/>
      <c r="G14" s="24"/>
      <c r="H14" s="25"/>
      <c r="I14" s="25"/>
      <c r="J14" s="25"/>
      <c r="K14" s="25"/>
      <c r="L14" s="25"/>
      <c r="M14" s="25"/>
      <c r="O14" s="21"/>
      <c r="P14" s="27"/>
      <c r="Q14" s="27" t="s">
        <v>17</v>
      </c>
      <c r="R14" s="14">
        <v>2.5000000000000001E-2</v>
      </c>
      <c r="S14" s="27"/>
      <c r="T14" s="23"/>
    </row>
    <row r="15" spans="2:20" ht="12.95" customHeight="1" x14ac:dyDescent="0.2">
      <c r="B15" s="33" t="s">
        <v>18</v>
      </c>
      <c r="C15" s="71" t="s">
        <v>71</v>
      </c>
      <c r="D15" s="88"/>
      <c r="E15" s="88"/>
      <c r="F15" s="91" t="s">
        <v>27</v>
      </c>
      <c r="G15" s="89"/>
      <c r="H15" s="90"/>
      <c r="I15" s="90"/>
      <c r="J15" s="90"/>
      <c r="K15" s="90"/>
      <c r="L15" s="90"/>
      <c r="M15" s="90"/>
      <c r="O15" s="21"/>
      <c r="P15" s="15"/>
      <c r="Q15" s="15"/>
      <c r="R15" s="34"/>
      <c r="S15" s="15"/>
      <c r="T15" s="23"/>
    </row>
    <row r="16" spans="2:20" ht="12.95" customHeight="1" x14ac:dyDescent="0.25">
      <c r="B16" s="7" t="s">
        <v>19</v>
      </c>
      <c r="C16" s="7">
        <v>0</v>
      </c>
      <c r="D16"/>
      <c r="E16"/>
      <c r="F16" s="85">
        <v>0</v>
      </c>
      <c r="G16" s="141">
        <v>0</v>
      </c>
      <c r="H16" s="25">
        <v>0</v>
      </c>
      <c r="I16" s="25">
        <f>H16*(1+$G$16)</f>
        <v>0</v>
      </c>
      <c r="J16" s="25">
        <f t="shared" ref="J16:L16" si="5">I16*(1+$G$8)</f>
        <v>0</v>
      </c>
      <c r="K16" s="25">
        <f t="shared" si="5"/>
        <v>0</v>
      </c>
      <c r="L16" s="25">
        <f t="shared" si="5"/>
        <v>0</v>
      </c>
      <c r="M16" s="25">
        <f t="shared" ref="M16:M21" si="6">SUM(H16:L16)</f>
        <v>0</v>
      </c>
      <c r="O16" s="21"/>
      <c r="P16" s="15"/>
      <c r="Q16" s="27" t="s">
        <v>20</v>
      </c>
      <c r="R16" s="14">
        <v>8.3000000000000004E-2</v>
      </c>
      <c r="S16" s="15"/>
      <c r="T16" s="23"/>
    </row>
    <row r="17" spans="2:26" ht="12.95" customHeight="1" x14ac:dyDescent="0.25">
      <c r="B17" s="7" t="s">
        <v>21</v>
      </c>
      <c r="C17" s="7">
        <v>0</v>
      </c>
      <c r="D17"/>
      <c r="E17"/>
      <c r="F17" s="85">
        <v>0</v>
      </c>
      <c r="G17" s="141">
        <v>0</v>
      </c>
      <c r="H17" s="25">
        <v>0</v>
      </c>
      <c r="I17" s="25">
        <f>H17*(1+$G$17)</f>
        <v>0</v>
      </c>
      <c r="J17" s="25">
        <f t="shared" ref="J17:L17" si="7">I17*(1+$G$8)</f>
        <v>0</v>
      </c>
      <c r="K17" s="25">
        <f t="shared" si="7"/>
        <v>0</v>
      </c>
      <c r="L17" s="25">
        <f t="shared" si="7"/>
        <v>0</v>
      </c>
      <c r="M17" s="25">
        <f t="shared" si="6"/>
        <v>0</v>
      </c>
      <c r="O17" s="21"/>
      <c r="P17" s="15"/>
      <c r="Q17" s="15"/>
      <c r="R17" s="34"/>
      <c r="S17" s="15"/>
      <c r="T17" s="23"/>
    </row>
    <row r="18" spans="2:26" ht="12.95" customHeight="1" thickBot="1" x14ac:dyDescent="0.3">
      <c r="B18" s="7" t="s">
        <v>22</v>
      </c>
      <c r="C18" s="7">
        <v>0</v>
      </c>
      <c r="D18"/>
      <c r="E18"/>
      <c r="F18" s="85">
        <v>0</v>
      </c>
      <c r="G18" s="141">
        <v>0</v>
      </c>
      <c r="H18" s="25">
        <v>0</v>
      </c>
      <c r="I18" s="25">
        <f>H18*(1+$G$18)</f>
        <v>0</v>
      </c>
      <c r="J18" s="25">
        <f t="shared" ref="J18:L18" si="8">I18*(1+$G$8)</f>
        <v>0</v>
      </c>
      <c r="K18" s="25">
        <f t="shared" si="8"/>
        <v>0</v>
      </c>
      <c r="L18" s="25">
        <f t="shared" si="8"/>
        <v>0</v>
      </c>
      <c r="M18" s="25">
        <f t="shared" si="6"/>
        <v>0</v>
      </c>
      <c r="O18" s="35"/>
      <c r="P18" s="36"/>
      <c r="Q18" s="36"/>
      <c r="R18" s="36"/>
      <c r="S18" s="36"/>
      <c r="T18" s="37"/>
    </row>
    <row r="19" spans="2:26" ht="12.95" customHeight="1" thickTop="1" x14ac:dyDescent="0.25">
      <c r="B19" s="7" t="s">
        <v>23</v>
      </c>
      <c r="C19" s="7">
        <v>0</v>
      </c>
      <c r="D19"/>
      <c r="E19"/>
      <c r="F19" s="85">
        <v>0</v>
      </c>
      <c r="G19" s="141">
        <v>0</v>
      </c>
      <c r="H19" s="25">
        <v>0</v>
      </c>
      <c r="I19" s="25">
        <f>H19*(1+$G$19)</f>
        <v>0</v>
      </c>
      <c r="J19" s="25">
        <f t="shared" ref="J19:L19" si="9">I19*(1+$G$8)</f>
        <v>0</v>
      </c>
      <c r="K19" s="25">
        <f t="shared" si="9"/>
        <v>0</v>
      </c>
      <c r="L19" s="25">
        <f t="shared" si="9"/>
        <v>0</v>
      </c>
      <c r="M19" s="25">
        <f t="shared" si="6"/>
        <v>0</v>
      </c>
    </row>
    <row r="20" spans="2:26" ht="12.95" customHeight="1" x14ac:dyDescent="0.25">
      <c r="B20" s="7" t="s">
        <v>24</v>
      </c>
      <c r="C20" s="7">
        <v>0</v>
      </c>
      <c r="D20"/>
      <c r="E20"/>
      <c r="F20" s="92">
        <v>0</v>
      </c>
      <c r="G20" s="142">
        <v>0</v>
      </c>
      <c r="H20" s="25">
        <v>0</v>
      </c>
      <c r="I20" s="25">
        <f>H20*(1+$G$20)</f>
        <v>0</v>
      </c>
      <c r="J20" s="25">
        <f t="shared" ref="J20:L20" si="10">I20*(1+$G$8)</f>
        <v>0</v>
      </c>
      <c r="K20" s="25">
        <f t="shared" si="10"/>
        <v>0</v>
      </c>
      <c r="L20" s="25">
        <f t="shared" si="10"/>
        <v>0</v>
      </c>
      <c r="M20" s="25">
        <f t="shared" si="6"/>
        <v>0</v>
      </c>
      <c r="O20" s="138" t="s">
        <v>163</v>
      </c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</row>
    <row r="21" spans="2:26" ht="12.95" customHeight="1" x14ac:dyDescent="0.2">
      <c r="B21" s="30" t="s">
        <v>25</v>
      </c>
      <c r="C21" s="30"/>
      <c r="D21" s="30"/>
      <c r="E21" s="30"/>
      <c r="F21" s="31"/>
      <c r="G21" s="31"/>
      <c r="H21" s="32">
        <f t="shared" ref="H21:L21" si="11">SUM(H16:H20)</f>
        <v>0</v>
      </c>
      <c r="I21" s="32">
        <f t="shared" si="11"/>
        <v>0</v>
      </c>
      <c r="J21" s="32">
        <f t="shared" si="11"/>
        <v>0</v>
      </c>
      <c r="K21" s="32">
        <f t="shared" si="11"/>
        <v>0</v>
      </c>
      <c r="L21" s="32">
        <f t="shared" si="11"/>
        <v>0</v>
      </c>
      <c r="M21" s="32">
        <f t="shared" si="6"/>
        <v>0</v>
      </c>
    </row>
    <row r="22" spans="2:26" ht="12.95" customHeight="1" x14ac:dyDescent="0.2">
      <c r="B22" s="7"/>
      <c r="C22" s="7"/>
      <c r="D22" s="7"/>
      <c r="E22" s="7"/>
      <c r="F22" s="24"/>
      <c r="G22" s="24"/>
      <c r="H22" s="25"/>
      <c r="I22" s="25"/>
      <c r="J22" s="25"/>
      <c r="K22" s="25"/>
      <c r="L22" s="25"/>
      <c r="M22" s="25"/>
    </row>
    <row r="23" spans="2:26" ht="12.95" customHeight="1" x14ac:dyDescent="0.2">
      <c r="B23" s="38" t="s">
        <v>26</v>
      </c>
      <c r="C23" s="30"/>
      <c r="D23" s="30"/>
      <c r="E23" s="30"/>
      <c r="F23" s="39" t="s">
        <v>27</v>
      </c>
      <c r="G23" s="39"/>
      <c r="H23" s="32"/>
      <c r="I23" s="32"/>
      <c r="J23" s="32"/>
      <c r="K23" s="32"/>
      <c r="L23" s="32"/>
      <c r="M23" s="32"/>
    </row>
    <row r="24" spans="2:26" ht="12.95" customHeight="1" x14ac:dyDescent="0.2">
      <c r="B24" s="7" t="s">
        <v>9</v>
      </c>
      <c r="C24" s="7"/>
      <c r="D24" s="7"/>
      <c r="E24" s="7"/>
      <c r="F24" s="40">
        <v>0.31</v>
      </c>
      <c r="G24" s="40"/>
      <c r="H24" s="25">
        <f>SUM($F$24*H8)</f>
        <v>0</v>
      </c>
      <c r="I24" s="25">
        <f t="shared" ref="I24:L24" si="12">SUM($F$24*I8)</f>
        <v>0</v>
      </c>
      <c r="J24" s="25">
        <f t="shared" si="12"/>
        <v>0</v>
      </c>
      <c r="K24" s="25">
        <f t="shared" si="12"/>
        <v>0</v>
      </c>
      <c r="L24" s="25">
        <f t="shared" si="12"/>
        <v>0</v>
      </c>
      <c r="M24" s="25">
        <f t="shared" ref="M24:M34" si="13">SUM(H24:L24)</f>
        <v>0</v>
      </c>
    </row>
    <row r="25" spans="2:26" ht="12.95" customHeight="1" x14ac:dyDescent="0.2">
      <c r="B25" s="7" t="s">
        <v>10</v>
      </c>
      <c r="C25" s="7"/>
      <c r="D25" s="7"/>
      <c r="E25" s="7"/>
      <c r="F25" s="40">
        <v>0.31</v>
      </c>
      <c r="G25" s="40"/>
      <c r="H25" s="25">
        <f>SUM($F$25*H9)</f>
        <v>0</v>
      </c>
      <c r="I25" s="25">
        <f t="shared" ref="I25:L25" si="14">SUM($F$25*I9)</f>
        <v>0</v>
      </c>
      <c r="J25" s="25">
        <f t="shared" si="14"/>
        <v>0</v>
      </c>
      <c r="K25" s="25">
        <f t="shared" si="14"/>
        <v>0</v>
      </c>
      <c r="L25" s="25">
        <f t="shared" si="14"/>
        <v>0</v>
      </c>
      <c r="M25" s="25">
        <f t="shared" si="13"/>
        <v>0</v>
      </c>
    </row>
    <row r="26" spans="2:26" ht="12.95" customHeight="1" x14ac:dyDescent="0.2">
      <c r="B26" s="7" t="s">
        <v>11</v>
      </c>
      <c r="C26" s="7"/>
      <c r="D26" s="7"/>
      <c r="E26" s="7"/>
      <c r="F26" s="40">
        <v>0.31</v>
      </c>
      <c r="G26" s="40"/>
      <c r="H26" s="25">
        <f>SUM($F$26*H10)</f>
        <v>0</v>
      </c>
      <c r="I26" s="25">
        <f t="shared" ref="I26:L26" si="15">SUM($F$26*I10)</f>
        <v>0</v>
      </c>
      <c r="J26" s="25">
        <f t="shared" si="15"/>
        <v>0</v>
      </c>
      <c r="K26" s="25">
        <f t="shared" si="15"/>
        <v>0</v>
      </c>
      <c r="L26" s="25">
        <f t="shared" si="15"/>
        <v>0</v>
      </c>
      <c r="M26" s="25">
        <f t="shared" si="13"/>
        <v>0</v>
      </c>
    </row>
    <row r="27" spans="2:26" ht="12.95" customHeight="1" x14ac:dyDescent="0.2">
      <c r="B27" s="7" t="s">
        <v>13</v>
      </c>
      <c r="C27" s="7"/>
      <c r="D27" s="7"/>
      <c r="E27" s="7"/>
      <c r="F27" s="40">
        <v>0.31</v>
      </c>
      <c r="G27" s="40"/>
      <c r="H27" s="25">
        <f>SUM($F$27*H11)</f>
        <v>0</v>
      </c>
      <c r="I27" s="25">
        <f t="shared" ref="I27:L27" si="16">SUM($F$27*I11)</f>
        <v>0</v>
      </c>
      <c r="J27" s="25">
        <f t="shared" si="16"/>
        <v>0</v>
      </c>
      <c r="K27" s="25">
        <f t="shared" si="16"/>
        <v>0</v>
      </c>
      <c r="L27" s="25">
        <f t="shared" si="16"/>
        <v>0</v>
      </c>
      <c r="M27" s="25">
        <f t="shared" si="13"/>
        <v>0</v>
      </c>
    </row>
    <row r="28" spans="2:26" ht="12.95" customHeight="1" x14ac:dyDescent="0.2">
      <c r="B28" s="7" t="s">
        <v>14</v>
      </c>
      <c r="C28" s="7"/>
      <c r="D28" s="7"/>
      <c r="E28" s="7"/>
      <c r="F28" s="40">
        <v>0.31</v>
      </c>
      <c r="G28" s="40"/>
      <c r="H28" s="25">
        <f>SUM($F$28*H12)</f>
        <v>0</v>
      </c>
      <c r="I28" s="25">
        <f t="shared" ref="I28:L28" si="17">SUM($F$28*I12)</f>
        <v>0</v>
      </c>
      <c r="J28" s="25">
        <f t="shared" si="17"/>
        <v>0</v>
      </c>
      <c r="K28" s="25">
        <f t="shared" si="17"/>
        <v>0</v>
      </c>
      <c r="L28" s="25">
        <f t="shared" si="17"/>
        <v>0</v>
      </c>
      <c r="M28" s="25">
        <f t="shared" si="13"/>
        <v>0</v>
      </c>
    </row>
    <row r="29" spans="2:26" ht="12.95" customHeight="1" x14ac:dyDescent="0.2">
      <c r="B29" s="7" t="s">
        <v>19</v>
      </c>
      <c r="C29" s="7"/>
      <c r="D29" s="7"/>
      <c r="E29" s="7"/>
      <c r="F29" s="40">
        <v>0.31</v>
      </c>
      <c r="G29" s="40"/>
      <c r="H29" s="25">
        <f>SUM($F$29*H16)</f>
        <v>0</v>
      </c>
      <c r="I29" s="25">
        <f t="shared" ref="I29:L29" si="18">SUM($F$29*I16)</f>
        <v>0</v>
      </c>
      <c r="J29" s="25">
        <f t="shared" si="18"/>
        <v>0</v>
      </c>
      <c r="K29" s="25">
        <f t="shared" si="18"/>
        <v>0</v>
      </c>
      <c r="L29" s="25">
        <f t="shared" si="18"/>
        <v>0</v>
      </c>
      <c r="M29" s="25">
        <f t="shared" si="13"/>
        <v>0</v>
      </c>
    </row>
    <row r="30" spans="2:26" ht="12.95" customHeight="1" x14ac:dyDescent="0.2">
      <c r="B30" s="7" t="s">
        <v>21</v>
      </c>
      <c r="C30" s="7"/>
      <c r="D30" s="7"/>
      <c r="E30" s="7"/>
      <c r="F30" s="40">
        <v>0.31</v>
      </c>
      <c r="G30" s="40"/>
      <c r="H30" s="25">
        <f>SUM($F$30*H17)</f>
        <v>0</v>
      </c>
      <c r="I30" s="25">
        <f t="shared" ref="I30:L30" si="19">SUM($F$30*I17)</f>
        <v>0</v>
      </c>
      <c r="J30" s="25">
        <f t="shared" si="19"/>
        <v>0</v>
      </c>
      <c r="K30" s="25">
        <f t="shared" si="19"/>
        <v>0</v>
      </c>
      <c r="L30" s="25">
        <f t="shared" si="19"/>
        <v>0</v>
      </c>
      <c r="M30" s="25">
        <f t="shared" si="13"/>
        <v>0</v>
      </c>
    </row>
    <row r="31" spans="2:26" ht="12.95" customHeight="1" x14ac:dyDescent="0.2">
      <c r="B31" s="7" t="s">
        <v>22</v>
      </c>
      <c r="C31" s="7"/>
      <c r="D31" s="7"/>
      <c r="E31" s="7"/>
      <c r="F31" s="40">
        <v>0.31</v>
      </c>
      <c r="G31" s="40"/>
      <c r="H31" s="25">
        <f>SUM($F$31*H18)</f>
        <v>0</v>
      </c>
      <c r="I31" s="25">
        <f t="shared" ref="I31:L31" si="20">SUM($F$31*I18)</f>
        <v>0</v>
      </c>
      <c r="J31" s="25">
        <f t="shared" si="20"/>
        <v>0</v>
      </c>
      <c r="K31" s="25">
        <f t="shared" si="20"/>
        <v>0</v>
      </c>
      <c r="L31" s="25">
        <f t="shared" si="20"/>
        <v>0</v>
      </c>
      <c r="M31" s="25">
        <f t="shared" si="13"/>
        <v>0</v>
      </c>
    </row>
    <row r="32" spans="2:26" ht="12.95" customHeight="1" x14ac:dyDescent="0.2">
      <c r="B32" s="7" t="s">
        <v>23</v>
      </c>
      <c r="C32" s="7"/>
      <c r="D32" s="7"/>
      <c r="E32" s="7"/>
      <c r="F32" s="40">
        <v>0.31</v>
      </c>
      <c r="G32" s="40"/>
      <c r="H32" s="25">
        <f>SUM($F$32*H19)</f>
        <v>0</v>
      </c>
      <c r="I32" s="25">
        <f t="shared" ref="I32:L32" si="21">SUM($F$32*I19)</f>
        <v>0</v>
      </c>
      <c r="J32" s="25">
        <f t="shared" si="21"/>
        <v>0</v>
      </c>
      <c r="K32" s="25">
        <f t="shared" si="21"/>
        <v>0</v>
      </c>
      <c r="L32" s="25">
        <f t="shared" si="21"/>
        <v>0</v>
      </c>
      <c r="M32" s="25">
        <f t="shared" si="13"/>
        <v>0</v>
      </c>
    </row>
    <row r="33" spans="2:19" ht="12.95" customHeight="1" x14ac:dyDescent="0.2">
      <c r="B33" s="7" t="s">
        <v>24</v>
      </c>
      <c r="C33" s="7"/>
      <c r="D33" s="7"/>
      <c r="E33" s="7"/>
      <c r="F33" s="40">
        <v>0.31</v>
      </c>
      <c r="G33" s="40"/>
      <c r="H33" s="25">
        <f>SUM($F$33*H20)</f>
        <v>0</v>
      </c>
      <c r="I33" s="25">
        <f t="shared" ref="I33:L33" si="22">SUM($F$33*I20)</f>
        <v>0</v>
      </c>
      <c r="J33" s="25">
        <f t="shared" si="22"/>
        <v>0</v>
      </c>
      <c r="K33" s="25">
        <f t="shared" si="22"/>
        <v>0</v>
      </c>
      <c r="L33" s="25">
        <f t="shared" si="22"/>
        <v>0</v>
      </c>
      <c r="M33" s="25">
        <f t="shared" si="13"/>
        <v>0</v>
      </c>
    </row>
    <row r="34" spans="2:19" ht="12.95" customHeight="1" x14ac:dyDescent="0.2">
      <c r="B34" s="30" t="s">
        <v>28</v>
      </c>
      <c r="C34" s="30"/>
      <c r="D34" s="30"/>
      <c r="E34" s="30"/>
      <c r="F34" s="30"/>
      <c r="G34" s="30"/>
      <c r="H34" s="32">
        <f t="shared" ref="H34:L34" si="23">SUM(H24:H33)</f>
        <v>0</v>
      </c>
      <c r="I34" s="32">
        <f t="shared" si="23"/>
        <v>0</v>
      </c>
      <c r="J34" s="32">
        <f t="shared" si="23"/>
        <v>0</v>
      </c>
      <c r="K34" s="32">
        <f t="shared" si="23"/>
        <v>0</v>
      </c>
      <c r="L34" s="32">
        <f t="shared" si="23"/>
        <v>0</v>
      </c>
      <c r="M34" s="32">
        <f t="shared" si="13"/>
        <v>0</v>
      </c>
    </row>
    <row r="35" spans="2:19" ht="12.95" customHeight="1" x14ac:dyDescent="0.2">
      <c r="B35" s="30" t="s">
        <v>29</v>
      </c>
      <c r="C35" s="30"/>
      <c r="D35" s="30"/>
      <c r="E35" s="30"/>
      <c r="F35" s="30"/>
      <c r="G35" s="30"/>
      <c r="H35" s="32">
        <f>SUM(H13+H21+H34)</f>
        <v>0</v>
      </c>
      <c r="I35" s="32">
        <f>SUM(I13+I21+I34)</f>
        <v>0</v>
      </c>
      <c r="J35" s="32">
        <f t="shared" ref="J35:L35" si="24">SUM(J13+J21+J34)</f>
        <v>0</v>
      </c>
      <c r="K35" s="32">
        <f t="shared" si="24"/>
        <v>0</v>
      </c>
      <c r="L35" s="32">
        <f t="shared" si="24"/>
        <v>0</v>
      </c>
      <c r="M35" s="32">
        <f>SUM(M13+M21+M34)</f>
        <v>0</v>
      </c>
    </row>
    <row r="36" spans="2:19" ht="12.95" customHeight="1" x14ac:dyDescent="0.2">
      <c r="B36" s="7"/>
      <c r="C36" s="7"/>
      <c r="D36" s="7"/>
      <c r="E36" s="7"/>
      <c r="F36" s="7"/>
      <c r="G36" s="7"/>
      <c r="H36" s="25"/>
      <c r="I36" s="25"/>
      <c r="J36" s="25"/>
      <c r="K36" s="25"/>
      <c r="L36" s="25"/>
      <c r="M36" s="25"/>
    </row>
    <row r="37" spans="2:19" ht="12.95" customHeight="1" x14ac:dyDescent="0.2">
      <c r="B37" s="38" t="s">
        <v>48</v>
      </c>
      <c r="C37" s="30"/>
      <c r="D37" s="30"/>
      <c r="E37" s="30"/>
      <c r="F37" s="30"/>
      <c r="G37" s="30"/>
      <c r="H37" s="32"/>
      <c r="I37" s="32"/>
      <c r="J37" s="32"/>
      <c r="K37" s="32"/>
      <c r="L37" s="32"/>
      <c r="M37" s="32"/>
    </row>
    <row r="38" spans="2:19" ht="12.95" customHeight="1" x14ac:dyDescent="0.2">
      <c r="B38" s="7"/>
      <c r="C38" s="7"/>
      <c r="D38" s="7"/>
      <c r="E38" s="7"/>
      <c r="F38" s="7"/>
      <c r="G38" s="7"/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f t="shared" ref="M38:M43" si="25">SUM(H38:L38)</f>
        <v>0</v>
      </c>
      <c r="O38" s="135" t="s">
        <v>164</v>
      </c>
      <c r="P38" s="136"/>
      <c r="Q38" s="136"/>
      <c r="R38" s="136"/>
      <c r="S38" s="137"/>
    </row>
    <row r="39" spans="2:19" ht="12.95" customHeight="1" x14ac:dyDescent="0.2">
      <c r="B39" s="7"/>
      <c r="C39" s="7"/>
      <c r="D39" s="7"/>
      <c r="E39" s="7"/>
      <c r="F39" s="7"/>
      <c r="G39" s="7"/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f t="shared" si="25"/>
        <v>0</v>
      </c>
      <c r="O39" s="116" t="s">
        <v>45</v>
      </c>
      <c r="P39" s="117"/>
      <c r="Q39" s="117"/>
      <c r="R39" s="117"/>
      <c r="S39" s="118"/>
    </row>
    <row r="40" spans="2:19" ht="12.95" customHeight="1" x14ac:dyDescent="0.2">
      <c r="B40" s="7"/>
      <c r="C40" s="7"/>
      <c r="D40" s="7"/>
      <c r="E40" s="7"/>
      <c r="F40" s="7"/>
      <c r="G40" s="7"/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f t="shared" si="25"/>
        <v>0</v>
      </c>
      <c r="O40" s="116" t="s">
        <v>46</v>
      </c>
      <c r="P40" s="117"/>
      <c r="Q40" s="117"/>
      <c r="R40" s="117"/>
      <c r="S40" s="118"/>
    </row>
    <row r="41" spans="2:19" ht="12.95" customHeight="1" x14ac:dyDescent="0.2">
      <c r="B41" s="7"/>
      <c r="C41" s="7"/>
      <c r="D41" s="7"/>
      <c r="E41" s="7"/>
      <c r="F41" s="7"/>
      <c r="G41" s="7"/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f t="shared" si="25"/>
        <v>0</v>
      </c>
      <c r="O41" s="41"/>
      <c r="P41" s="42"/>
      <c r="Q41" s="42"/>
      <c r="R41" s="42"/>
      <c r="S41" s="43"/>
    </row>
    <row r="42" spans="2:19" ht="12.95" customHeight="1" x14ac:dyDescent="0.2">
      <c r="B42" s="7"/>
      <c r="C42" s="7"/>
      <c r="D42" s="7"/>
      <c r="E42" s="7"/>
      <c r="F42" s="7"/>
      <c r="G42" s="7"/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f t="shared" si="25"/>
        <v>0</v>
      </c>
      <c r="O42" s="119" t="s">
        <v>165</v>
      </c>
      <c r="P42" s="120"/>
      <c r="Q42" s="120"/>
      <c r="R42" s="120"/>
      <c r="S42" s="121"/>
    </row>
    <row r="43" spans="2:19" ht="12.95" customHeight="1" x14ac:dyDescent="0.2">
      <c r="B43" s="30" t="s">
        <v>30</v>
      </c>
      <c r="C43" s="30"/>
      <c r="D43" s="30"/>
      <c r="E43" s="30"/>
      <c r="F43" s="30"/>
      <c r="G43" s="30"/>
      <c r="H43" s="32">
        <f>SUM(H38:H42)</f>
        <v>0</v>
      </c>
      <c r="I43" s="32">
        <f t="shared" ref="I43:L43" si="26">SUM(I38:I42)</f>
        <v>0</v>
      </c>
      <c r="J43" s="32">
        <f t="shared" si="26"/>
        <v>0</v>
      </c>
      <c r="K43" s="32">
        <f t="shared" si="26"/>
        <v>0</v>
      </c>
      <c r="L43" s="32">
        <f t="shared" si="26"/>
        <v>0</v>
      </c>
      <c r="M43" s="32">
        <f t="shared" si="25"/>
        <v>0</v>
      </c>
      <c r="O43" s="119"/>
      <c r="P43" s="120"/>
      <c r="Q43" s="120"/>
      <c r="R43" s="120"/>
      <c r="S43" s="121"/>
    </row>
    <row r="44" spans="2:19" ht="12.95" customHeight="1" x14ac:dyDescent="0.2">
      <c r="B44" s="7"/>
      <c r="C44" s="7"/>
      <c r="D44" s="7"/>
      <c r="E44" s="7"/>
      <c r="F44" s="7"/>
      <c r="G44" s="7"/>
      <c r="H44" s="25"/>
      <c r="I44" s="25"/>
      <c r="J44" s="25"/>
      <c r="K44" s="25"/>
      <c r="L44" s="25"/>
      <c r="M44" s="25"/>
      <c r="O44" s="122"/>
      <c r="P44" s="123"/>
      <c r="Q44" s="123"/>
      <c r="R44" s="123"/>
      <c r="S44" s="124"/>
    </row>
    <row r="45" spans="2:19" ht="12.95" customHeight="1" x14ac:dyDescent="0.2">
      <c r="B45" s="38" t="s">
        <v>31</v>
      </c>
      <c r="C45" s="30"/>
      <c r="D45" s="30"/>
      <c r="E45" s="30"/>
      <c r="F45" s="30"/>
      <c r="G45" s="30"/>
      <c r="H45" s="32"/>
      <c r="I45" s="32"/>
      <c r="J45" s="32"/>
      <c r="K45" s="32"/>
      <c r="L45" s="32"/>
      <c r="M45" s="32"/>
    </row>
    <row r="46" spans="2:19" ht="12.95" customHeight="1" x14ac:dyDescent="0.2">
      <c r="B46" s="30" t="s">
        <v>55</v>
      </c>
      <c r="C46" s="30"/>
      <c r="D46" s="30"/>
      <c r="E46" s="30"/>
      <c r="F46" s="30"/>
      <c r="G46" s="30"/>
      <c r="H46" s="32"/>
      <c r="I46" s="32"/>
      <c r="J46" s="32"/>
      <c r="K46" s="32"/>
      <c r="L46" s="32"/>
      <c r="M46" s="32"/>
    </row>
    <row r="47" spans="2:19" ht="12.95" customHeight="1" x14ac:dyDescent="0.2">
      <c r="B47" s="7"/>
      <c r="C47" s="7"/>
      <c r="D47" s="7"/>
      <c r="E47" s="7"/>
      <c r="F47" s="7"/>
      <c r="G47" s="7"/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f>SUM(H47:L47)</f>
        <v>0</v>
      </c>
    </row>
    <row r="48" spans="2:19" ht="12.95" customHeight="1" x14ac:dyDescent="0.2">
      <c r="B48" s="7"/>
      <c r="C48" s="7"/>
      <c r="D48" s="7"/>
      <c r="E48" s="7"/>
      <c r="F48" s="7"/>
      <c r="G48" s="7"/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f t="shared" ref="M48:M52" si="27">SUM(H48:L48)</f>
        <v>0</v>
      </c>
    </row>
    <row r="49" spans="2:13" ht="12.95" customHeight="1" x14ac:dyDescent="0.2">
      <c r="B49" s="7"/>
      <c r="C49" s="7"/>
      <c r="D49" s="7"/>
      <c r="E49" s="7"/>
      <c r="F49" s="7"/>
      <c r="G49" s="7"/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f t="shared" si="27"/>
        <v>0</v>
      </c>
    </row>
    <row r="50" spans="2:13" ht="12.95" customHeight="1" x14ac:dyDescent="0.2">
      <c r="B50" s="7"/>
      <c r="C50" s="7"/>
      <c r="D50" s="7"/>
      <c r="E50" s="7"/>
      <c r="F50" s="7"/>
      <c r="G50" s="7"/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f t="shared" si="27"/>
        <v>0</v>
      </c>
    </row>
    <row r="51" spans="2:13" ht="12.95" customHeight="1" x14ac:dyDescent="0.2">
      <c r="B51" s="7"/>
      <c r="C51" s="7"/>
      <c r="D51" s="7"/>
      <c r="E51" s="7"/>
      <c r="F51" s="7"/>
      <c r="G51" s="7"/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f t="shared" si="27"/>
        <v>0</v>
      </c>
    </row>
    <row r="52" spans="2:13" ht="12.95" customHeight="1" x14ac:dyDescent="0.2">
      <c r="B52" s="7"/>
      <c r="C52" s="7"/>
      <c r="D52" s="7"/>
      <c r="E52" s="7"/>
      <c r="F52" s="7"/>
      <c r="G52" s="7"/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f t="shared" si="27"/>
        <v>0</v>
      </c>
    </row>
    <row r="53" spans="2:13" ht="12.95" customHeight="1" x14ac:dyDescent="0.2">
      <c r="B53" s="7"/>
      <c r="C53" s="7"/>
      <c r="D53" s="7"/>
      <c r="E53" s="7"/>
      <c r="F53" s="7"/>
      <c r="G53" s="7"/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f>SUM(H53:L53)</f>
        <v>0</v>
      </c>
    </row>
    <row r="54" spans="2:13" ht="12.95" customHeight="1" x14ac:dyDescent="0.2">
      <c r="B54" s="7"/>
      <c r="C54" s="7"/>
      <c r="D54" s="7"/>
      <c r="E54" s="7"/>
      <c r="F54" s="7"/>
      <c r="G54" s="7"/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f>SUM(H54:L54)</f>
        <v>0</v>
      </c>
    </row>
    <row r="55" spans="2:13" ht="12.95" customHeight="1" x14ac:dyDescent="0.2">
      <c r="B55" s="7"/>
      <c r="C55" s="7"/>
      <c r="D55" s="7"/>
      <c r="E55" s="7"/>
      <c r="F55" s="7"/>
      <c r="G55" s="7"/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f>SUM(H55:L55)</f>
        <v>0</v>
      </c>
    </row>
    <row r="56" spans="2:13" ht="12.95" customHeight="1" x14ac:dyDescent="0.2">
      <c r="B56" s="7"/>
      <c r="C56" s="7"/>
      <c r="D56" s="7"/>
      <c r="E56" s="7"/>
      <c r="F56" s="7"/>
      <c r="G56" s="7"/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f>SUM(H56:L56)</f>
        <v>0</v>
      </c>
    </row>
    <row r="57" spans="2:13" ht="12.95" customHeight="1" x14ac:dyDescent="0.2">
      <c r="B57" s="30" t="s">
        <v>32</v>
      </c>
      <c r="C57" s="30"/>
      <c r="D57" s="30"/>
      <c r="E57" s="30"/>
      <c r="F57" s="30"/>
      <c r="G57" s="30"/>
      <c r="H57" s="32">
        <f t="shared" ref="H57:L57" si="28">SUM(H47:H56)</f>
        <v>0</v>
      </c>
      <c r="I57" s="32">
        <f t="shared" si="28"/>
        <v>0</v>
      </c>
      <c r="J57" s="32">
        <f t="shared" si="28"/>
        <v>0</v>
      </c>
      <c r="K57" s="32">
        <f t="shared" si="28"/>
        <v>0</v>
      </c>
      <c r="L57" s="32">
        <f t="shared" si="28"/>
        <v>0</v>
      </c>
      <c r="M57" s="32">
        <f>SUM(H57:L57)</f>
        <v>0</v>
      </c>
    </row>
    <row r="58" spans="2:13" ht="12.95" customHeight="1" x14ac:dyDescent="0.2">
      <c r="B58" s="4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2:13" ht="12.95" customHeight="1" x14ac:dyDescent="0.2">
      <c r="C59" s="7"/>
      <c r="D59" s="7"/>
      <c r="E59" s="7"/>
      <c r="F59" s="7"/>
      <c r="G59" s="7"/>
      <c r="H59" s="45"/>
      <c r="I59" s="45"/>
      <c r="J59" s="45"/>
      <c r="K59" s="45"/>
      <c r="L59" s="45"/>
      <c r="M59" s="45"/>
    </row>
    <row r="60" spans="2:13" ht="12.95" customHeight="1" x14ac:dyDescent="0.2">
      <c r="B60" s="38" t="s">
        <v>33</v>
      </c>
      <c r="C60" s="30"/>
      <c r="D60" s="30"/>
      <c r="E60" s="30"/>
      <c r="F60" s="30"/>
      <c r="G60" s="30"/>
      <c r="H60" s="46"/>
      <c r="I60" s="46">
        <f>SUM(I35+I43+I57)</f>
        <v>0</v>
      </c>
      <c r="J60" s="46">
        <f>SUM(J35+J43+J57)</f>
        <v>0</v>
      </c>
      <c r="K60" s="46">
        <f>SUM(K35+K43+K57)</f>
        <v>0</v>
      </c>
      <c r="L60" s="46">
        <f>SUM(L35+L43+L57)</f>
        <v>0</v>
      </c>
      <c r="M60" s="47">
        <f>SUM(H60:L60)</f>
        <v>0</v>
      </c>
    </row>
    <row r="61" spans="2:13" ht="12.95" customHeight="1" thickBot="1" x14ac:dyDescent="0.25">
      <c r="B61" s="44"/>
      <c r="C61" s="7"/>
      <c r="D61" s="7"/>
      <c r="E61" s="7"/>
      <c r="F61" s="7"/>
      <c r="G61" s="7"/>
      <c r="H61" s="48"/>
      <c r="I61" s="48"/>
      <c r="J61" s="48"/>
      <c r="K61" s="48"/>
      <c r="L61" s="48"/>
      <c r="M61" s="49"/>
    </row>
    <row r="62" spans="2:13" ht="12.95" customHeight="1" thickTop="1" x14ac:dyDescent="0.2">
      <c r="B62" s="125" t="s">
        <v>34</v>
      </c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</row>
    <row r="63" spans="2:13" ht="12.95" customHeight="1" thickBot="1" x14ac:dyDescent="0.25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</row>
    <row r="64" spans="2:13" ht="12.95" customHeight="1" thickTop="1" x14ac:dyDescent="0.2"/>
    <row r="65" spans="2:16" ht="12.95" customHeight="1" x14ac:dyDescent="0.2">
      <c r="B65" s="38" t="s">
        <v>35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50"/>
    </row>
    <row r="66" spans="2:16" ht="12.95" customHeight="1" x14ac:dyDescent="0.2"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f>SUM(H66:L66)</f>
        <v>0</v>
      </c>
    </row>
    <row r="67" spans="2:16" ht="12.95" customHeight="1" x14ac:dyDescent="0.2">
      <c r="B67" s="30" t="s">
        <v>36</v>
      </c>
      <c r="C67" s="30"/>
      <c r="D67" s="30"/>
      <c r="E67" s="30"/>
      <c r="F67" s="30"/>
      <c r="G67" s="30"/>
      <c r="H67" s="32">
        <f>SUM(H66:H66)</f>
        <v>0</v>
      </c>
      <c r="I67" s="32">
        <f>SUM(I66:I66)</f>
        <v>0</v>
      </c>
      <c r="J67" s="32">
        <f>SUM(J66:J66)</f>
        <v>0</v>
      </c>
      <c r="K67" s="32">
        <f>SUM(K66:K66)</f>
        <v>0</v>
      </c>
      <c r="L67" s="32">
        <f>SUM(L66:L66)</f>
        <v>0</v>
      </c>
      <c r="M67" s="32">
        <f>SUM(H67:L67)</f>
        <v>0</v>
      </c>
    </row>
    <row r="68" spans="2:16" ht="12.95" customHeight="1" x14ac:dyDescent="0.2"/>
    <row r="69" spans="2:16" ht="12.95" customHeight="1" x14ac:dyDescent="0.2">
      <c r="B69" s="38" t="s">
        <v>37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50"/>
    </row>
    <row r="70" spans="2:16" ht="12.95" customHeight="1" x14ac:dyDescent="0.2"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48">
        <f t="shared" ref="M70:M73" si="29">SUM(H70:L70)</f>
        <v>0</v>
      </c>
    </row>
    <row r="71" spans="2:16" ht="12.95" customHeight="1" x14ac:dyDescent="0.2"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48">
        <f t="shared" si="29"/>
        <v>0</v>
      </c>
    </row>
    <row r="72" spans="2:16" ht="12.95" customHeight="1" x14ac:dyDescent="0.2"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48">
        <f t="shared" si="29"/>
        <v>0</v>
      </c>
    </row>
    <row r="73" spans="2:16" ht="12.95" customHeight="1" x14ac:dyDescent="0.2"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48">
        <f t="shared" si="29"/>
        <v>0</v>
      </c>
    </row>
    <row r="74" spans="2:16" ht="12.95" customHeight="1" x14ac:dyDescent="0.2">
      <c r="B74" s="30" t="s">
        <v>38</v>
      </c>
      <c r="C74" s="30"/>
      <c r="D74" s="30"/>
      <c r="E74" s="30"/>
      <c r="F74" s="30"/>
      <c r="G74" s="30"/>
      <c r="H74" s="30">
        <f>SUM(H70:H73)</f>
        <v>0</v>
      </c>
      <c r="I74" s="30">
        <f>SUM(I70:I73)</f>
        <v>0</v>
      </c>
      <c r="J74" s="30">
        <f>SUM(J70:J73)</f>
        <v>0</v>
      </c>
      <c r="K74" s="30">
        <f>SUM(K70:K73)</f>
        <v>0</v>
      </c>
      <c r="L74" s="30">
        <f>SUM(L70:L73)</f>
        <v>0</v>
      </c>
      <c r="M74" s="50">
        <f>SUM(H74:L74)</f>
        <v>0</v>
      </c>
    </row>
    <row r="75" spans="2:16" ht="12.95" customHeight="1" x14ac:dyDescent="0.2"/>
    <row r="77" spans="2:16" ht="12.95" customHeight="1" x14ac:dyDescent="0.2">
      <c r="B77" s="51" t="s">
        <v>39</v>
      </c>
      <c r="C77" s="52"/>
      <c r="D77" s="52"/>
      <c r="E77" s="52"/>
      <c r="F77" s="52"/>
      <c r="G77" s="52"/>
      <c r="H77" s="53"/>
      <c r="I77" s="53"/>
      <c r="J77" s="53"/>
      <c r="K77" s="53"/>
      <c r="L77" s="53"/>
      <c r="M77" s="53"/>
    </row>
    <row r="78" spans="2:16" ht="12.95" customHeight="1" x14ac:dyDescent="0.2">
      <c r="B78" s="52" t="s">
        <v>65</v>
      </c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</row>
    <row r="79" spans="2:16" ht="12.95" customHeight="1" x14ac:dyDescent="0.2">
      <c r="B79" s="139" t="s">
        <v>168</v>
      </c>
      <c r="C79" s="139"/>
      <c r="D79" s="139"/>
      <c r="E79" s="54"/>
      <c r="F79" s="54"/>
      <c r="G79" s="54"/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25">
        <f t="shared" ref="M79:M81" si="30">SUM(H79:L79)</f>
        <v>0</v>
      </c>
      <c r="P79" s="25"/>
    </row>
    <row r="80" spans="2:16" ht="12.95" customHeight="1" x14ac:dyDescent="0.2">
      <c r="B80" s="54"/>
      <c r="C80" s="54"/>
      <c r="D80" s="54"/>
      <c r="E80" s="54"/>
      <c r="F80" s="54"/>
      <c r="G80" s="54"/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25">
        <f t="shared" si="30"/>
        <v>0</v>
      </c>
    </row>
    <row r="81" spans="2:26" ht="12.95" customHeight="1" x14ac:dyDescent="0.2">
      <c r="B81" s="54"/>
      <c r="C81" s="54"/>
      <c r="D81" s="54"/>
      <c r="E81" s="54"/>
      <c r="F81" s="54"/>
      <c r="G81" s="54"/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25">
        <f t="shared" si="30"/>
        <v>0</v>
      </c>
    </row>
    <row r="82" spans="2:26" ht="12.95" customHeight="1" x14ac:dyDescent="0.2">
      <c r="B82" s="30" t="s">
        <v>40</v>
      </c>
      <c r="C82" s="30"/>
      <c r="D82" s="30"/>
      <c r="E82" s="30"/>
      <c r="F82" s="30"/>
      <c r="G82" s="30"/>
      <c r="H82" s="32">
        <f t="shared" ref="H82:M82" si="31">SUM(H78:H81)</f>
        <v>0</v>
      </c>
      <c r="I82" s="32">
        <f t="shared" si="31"/>
        <v>0</v>
      </c>
      <c r="J82" s="32">
        <f t="shared" si="31"/>
        <v>0</v>
      </c>
      <c r="K82" s="32">
        <f t="shared" si="31"/>
        <v>0</v>
      </c>
      <c r="L82" s="32">
        <f t="shared" si="31"/>
        <v>0</v>
      </c>
      <c r="M82" s="32">
        <f t="shared" si="31"/>
        <v>0</v>
      </c>
    </row>
    <row r="83" spans="2:26" ht="12.95" customHeight="1" x14ac:dyDescent="0.2">
      <c r="B83" s="7"/>
      <c r="C83" s="7"/>
      <c r="D83" s="7"/>
      <c r="E83" s="7"/>
      <c r="F83" s="7"/>
      <c r="G83" s="7"/>
      <c r="H83" s="25"/>
      <c r="I83" s="25"/>
      <c r="J83" s="25"/>
      <c r="K83" s="25"/>
      <c r="L83" s="25"/>
      <c r="M83" s="25"/>
    </row>
    <row r="84" spans="2:26" ht="12.95" customHeight="1" x14ac:dyDescent="0.2">
      <c r="B84" s="38" t="s">
        <v>33</v>
      </c>
      <c r="C84" s="30"/>
      <c r="D84" s="30"/>
      <c r="E84" s="30"/>
      <c r="F84" s="30"/>
      <c r="G84" s="30"/>
      <c r="H84" s="101">
        <f>SUM(H35+H43+H57)</f>
        <v>0</v>
      </c>
      <c r="I84" s="101">
        <f t="shared" ref="I84:L84" si="32">SUM(I35+I43+I57)</f>
        <v>0</v>
      </c>
      <c r="J84" s="101">
        <f t="shared" si="32"/>
        <v>0</v>
      </c>
      <c r="K84" s="101">
        <f t="shared" si="32"/>
        <v>0</v>
      </c>
      <c r="L84" s="101">
        <f t="shared" si="32"/>
        <v>0</v>
      </c>
      <c r="M84" s="102">
        <f>SUM(H84:L84)</f>
        <v>0</v>
      </c>
    </row>
    <row r="85" spans="2:26" ht="12.95" customHeight="1" x14ac:dyDescent="0.2">
      <c r="C85" s="7"/>
      <c r="D85" s="7"/>
      <c r="E85" s="7"/>
      <c r="F85" s="7"/>
      <c r="G85" s="7"/>
      <c r="H85" s="103"/>
      <c r="I85" s="103"/>
      <c r="J85" s="103"/>
      <c r="K85" s="103"/>
      <c r="L85" s="103"/>
      <c r="M85" s="104"/>
    </row>
    <row r="86" spans="2:26" x14ac:dyDescent="0.2">
      <c r="B86" s="38" t="s">
        <v>160</v>
      </c>
      <c r="C86" s="52"/>
      <c r="D86" s="52"/>
      <c r="E86" s="52"/>
      <c r="F86" s="52"/>
      <c r="G86" s="52"/>
      <c r="H86" s="105">
        <f>H82+H74+H67</f>
        <v>0</v>
      </c>
      <c r="I86" s="105">
        <f>I82+I74+I67</f>
        <v>0</v>
      </c>
      <c r="J86" s="105">
        <f t="shared" ref="J86:L86" si="33">J82+J74+J67</f>
        <v>0</v>
      </c>
      <c r="K86" s="105">
        <f t="shared" si="33"/>
        <v>0</v>
      </c>
      <c r="L86" s="105">
        <f t="shared" si="33"/>
        <v>0</v>
      </c>
      <c r="M86" s="105">
        <f>SUM(H86:L86)</f>
        <v>0</v>
      </c>
    </row>
    <row r="87" spans="2:26" ht="12.95" customHeight="1" x14ac:dyDescent="0.2">
      <c r="C87" s="7"/>
      <c r="D87" s="7"/>
      <c r="E87" s="7"/>
      <c r="F87" s="7"/>
      <c r="G87" s="7"/>
      <c r="H87" s="103"/>
      <c r="I87" s="103"/>
      <c r="J87" s="103"/>
      <c r="K87" s="103"/>
      <c r="L87" s="103"/>
      <c r="M87" s="104"/>
    </row>
    <row r="88" spans="2:26" ht="12.95" customHeight="1" x14ac:dyDescent="0.2">
      <c r="B88" s="38" t="s">
        <v>41</v>
      </c>
      <c r="C88" s="56"/>
      <c r="D88" s="56"/>
      <c r="E88" s="56"/>
      <c r="F88" s="56"/>
      <c r="G88" s="56"/>
      <c r="H88" s="57">
        <f>SUM(H60+H67+H74+H82)</f>
        <v>0</v>
      </c>
      <c r="I88" s="57">
        <f>SUM(I60+I67+I74+I82)</f>
        <v>0</v>
      </c>
      <c r="J88" s="57">
        <f>SUM(J60+J67+J74+J82)</f>
        <v>0</v>
      </c>
      <c r="K88" s="57">
        <f>SUM(K60+K67+K74+K82)</f>
        <v>0</v>
      </c>
      <c r="L88" s="57">
        <f>SUM(L60+L67+L74+L82)</f>
        <v>0</v>
      </c>
      <c r="M88" s="58">
        <f>SUM(H88:L88)</f>
        <v>0</v>
      </c>
    </row>
    <row r="89" spans="2:26" ht="12.95" customHeight="1" thickBot="1" x14ac:dyDescent="0.25">
      <c r="B89" s="44"/>
      <c r="C89" s="59"/>
      <c r="D89" s="59"/>
      <c r="E89" s="59"/>
      <c r="F89" s="60"/>
      <c r="G89" s="60"/>
      <c r="H89" s="61"/>
      <c r="I89" s="61"/>
      <c r="J89" s="61"/>
      <c r="K89" s="61"/>
      <c r="L89" s="61"/>
      <c r="M89" s="62"/>
    </row>
    <row r="90" spans="2:26" ht="12.95" customHeight="1" thickBot="1" x14ac:dyDescent="0.25">
      <c r="B90" s="38" t="s">
        <v>42</v>
      </c>
      <c r="C90" s="63" t="s">
        <v>43</v>
      </c>
      <c r="D90" s="63"/>
      <c r="E90" s="63"/>
      <c r="F90" s="64">
        <v>0.5</v>
      </c>
      <c r="G90" s="87"/>
      <c r="H90" s="58">
        <f>SUM(F90*H60)</f>
        <v>0</v>
      </c>
      <c r="I90" s="58">
        <f>SUM(F90*I60)</f>
        <v>0</v>
      </c>
      <c r="J90" s="58">
        <f>SUM(F90*J60)</f>
        <v>0</v>
      </c>
      <c r="K90" s="58">
        <f>SUM(F90*K60)</f>
        <v>0</v>
      </c>
      <c r="L90" s="58">
        <f>SUM(F90*L60)</f>
        <v>0</v>
      </c>
      <c r="M90" s="58">
        <f>SUM(H90:L90)</f>
        <v>0</v>
      </c>
      <c r="R90" s="107" t="s">
        <v>47</v>
      </c>
      <c r="S90" s="108"/>
      <c r="T90" s="108"/>
      <c r="U90" s="108"/>
      <c r="V90" s="108"/>
      <c r="W90" s="109"/>
      <c r="X90" s="70"/>
      <c r="Y90" s="70"/>
      <c r="Z90" s="70"/>
    </row>
    <row r="91" spans="2:26" ht="12.95" customHeight="1" x14ac:dyDescent="0.2">
      <c r="B91" s="54"/>
      <c r="C91" s="54"/>
      <c r="D91" s="54"/>
      <c r="E91" s="54"/>
      <c r="F91" s="54"/>
      <c r="G91" s="54"/>
      <c r="H91" s="55"/>
      <c r="I91" s="55"/>
      <c r="J91" s="55"/>
      <c r="K91" s="55"/>
      <c r="L91" s="55"/>
      <c r="M91" s="25"/>
      <c r="R91" s="110"/>
      <c r="S91" s="111"/>
      <c r="T91" s="111"/>
      <c r="U91" s="111"/>
      <c r="V91" s="111"/>
      <c r="W91" s="112"/>
    </row>
    <row r="92" spans="2:26" ht="12.95" customHeight="1" thickBot="1" x14ac:dyDescent="0.25">
      <c r="B92" s="65" t="s">
        <v>44</v>
      </c>
      <c r="C92" s="56"/>
      <c r="D92" s="56"/>
      <c r="E92" s="56"/>
      <c r="F92" s="56"/>
      <c r="G92" s="56"/>
      <c r="H92" s="66">
        <f>SUM(H88+H90)</f>
        <v>0</v>
      </c>
      <c r="I92" s="66">
        <f>SUM(I88+I90)</f>
        <v>0</v>
      </c>
      <c r="J92" s="66">
        <f t="shared" ref="J92:L92" si="34">SUM(J88+J90)</f>
        <v>0</v>
      </c>
      <c r="K92" s="66">
        <f t="shared" si="34"/>
        <v>0</v>
      </c>
      <c r="L92" s="66">
        <f t="shared" si="34"/>
        <v>0</v>
      </c>
      <c r="M92" s="66">
        <f>SUM(H92:L92)</f>
        <v>0</v>
      </c>
      <c r="R92" s="113"/>
      <c r="S92" s="114"/>
      <c r="T92" s="114"/>
      <c r="U92" s="114"/>
      <c r="V92" s="114"/>
      <c r="W92" s="115"/>
    </row>
    <row r="93" spans="2:26" ht="15" customHeight="1" thickTop="1" x14ac:dyDescent="0.2">
      <c r="B93" s="67"/>
      <c r="C93" s="67"/>
      <c r="D93" s="67"/>
      <c r="E93" s="67"/>
      <c r="F93" s="67"/>
      <c r="G93" s="67"/>
      <c r="H93" s="68"/>
      <c r="I93" s="68"/>
      <c r="J93" s="68"/>
      <c r="K93" s="68"/>
      <c r="L93" s="68"/>
      <c r="M93" s="69"/>
    </row>
    <row r="94" spans="2:26" ht="15" customHeight="1" x14ac:dyDescent="0.2"/>
  </sheetData>
  <mergeCells count="12">
    <mergeCell ref="R90:W92"/>
    <mergeCell ref="O40:S40"/>
    <mergeCell ref="O42:S44"/>
    <mergeCell ref="B62:M63"/>
    <mergeCell ref="O3:T3"/>
    <mergeCell ref="O4:Q4"/>
    <mergeCell ref="S4:T4"/>
    <mergeCell ref="O6:Q6"/>
    <mergeCell ref="O38:S38"/>
    <mergeCell ref="O39:S39"/>
    <mergeCell ref="O20:Z20"/>
    <mergeCell ref="B79:D79"/>
  </mergeCells>
  <dataValidations count="1">
    <dataValidation type="list" allowBlank="1" showInputMessage="1" showErrorMessage="1" sqref="E8:E12" xr:uid="{7D5086F4-6302-40A7-BBE4-1BA8C886F279}">
      <formula1>"9-month, 12-month"</formula1>
    </dataValidation>
  </dataValidations>
  <hyperlinks>
    <hyperlink ref="B79" r:id="rId1" xr:uid="{E5D2E604-1622-493E-B63E-E8D8C3366EA2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37F98-2276-4F52-8CF9-E0E4E1D4BEA7}">
  <dimension ref="A1:G11"/>
  <sheetViews>
    <sheetView workbookViewId="0">
      <selection activeCell="B2" sqref="B2"/>
    </sheetView>
  </sheetViews>
  <sheetFormatPr defaultRowHeight="15" x14ac:dyDescent="0.25"/>
  <cols>
    <col min="1" max="1" width="7.5703125" bestFit="1" customWidth="1"/>
    <col min="2" max="2" width="31.85546875" bestFit="1" customWidth="1"/>
    <col min="3" max="3" width="25.140625" bestFit="1" customWidth="1"/>
    <col min="4" max="4" width="25.42578125" customWidth="1"/>
    <col min="5" max="5" width="31" customWidth="1"/>
    <col min="6" max="6" width="78.42578125" customWidth="1"/>
    <col min="7" max="7" width="107" customWidth="1"/>
  </cols>
  <sheetData>
    <row r="1" spans="1:7" ht="47.45" customHeight="1" x14ac:dyDescent="0.25">
      <c r="A1" s="73" t="s">
        <v>49</v>
      </c>
      <c r="B1" s="73" t="s">
        <v>50</v>
      </c>
      <c r="C1" s="73" t="s">
        <v>51</v>
      </c>
      <c r="D1" s="73" t="s">
        <v>137</v>
      </c>
      <c r="E1" s="73" t="s">
        <v>52</v>
      </c>
      <c r="F1" s="75" t="s">
        <v>53</v>
      </c>
      <c r="G1" s="73" t="s">
        <v>54</v>
      </c>
    </row>
    <row r="2" spans="1:7" x14ac:dyDescent="0.25">
      <c r="A2" s="74">
        <v>1</v>
      </c>
      <c r="B2" s="74"/>
      <c r="C2" s="74"/>
      <c r="D2" s="74"/>
      <c r="E2" s="74"/>
      <c r="F2" s="74"/>
      <c r="G2" s="74"/>
    </row>
    <row r="3" spans="1:7" x14ac:dyDescent="0.25">
      <c r="A3" s="74">
        <v>2</v>
      </c>
      <c r="B3" s="74"/>
      <c r="C3" s="74"/>
      <c r="D3" s="74"/>
      <c r="E3" s="74"/>
      <c r="F3" s="74"/>
      <c r="G3" s="74"/>
    </row>
    <row r="4" spans="1:7" x14ac:dyDescent="0.25">
      <c r="A4" s="74">
        <v>3</v>
      </c>
      <c r="B4" s="74"/>
      <c r="C4" s="74"/>
      <c r="D4" s="74"/>
      <c r="E4" s="74"/>
      <c r="F4" s="74"/>
      <c r="G4" s="74"/>
    </row>
    <row r="5" spans="1:7" x14ac:dyDescent="0.25">
      <c r="A5" s="74">
        <v>4</v>
      </c>
      <c r="B5" s="74"/>
      <c r="C5" s="74"/>
      <c r="D5" s="74"/>
      <c r="E5" s="74"/>
      <c r="F5" s="74"/>
      <c r="G5" s="74"/>
    </row>
    <row r="6" spans="1:7" x14ac:dyDescent="0.25">
      <c r="A6" s="74">
        <v>5</v>
      </c>
      <c r="B6" s="74"/>
      <c r="C6" s="74"/>
      <c r="D6" s="74"/>
      <c r="E6" s="74"/>
      <c r="F6" s="74"/>
      <c r="G6" s="74"/>
    </row>
    <row r="7" spans="1:7" x14ac:dyDescent="0.25">
      <c r="A7" s="74">
        <v>6</v>
      </c>
      <c r="B7" s="74"/>
      <c r="C7" s="74"/>
      <c r="D7" s="74"/>
      <c r="E7" s="74"/>
      <c r="F7" s="74"/>
      <c r="G7" s="74"/>
    </row>
    <row r="8" spans="1:7" x14ac:dyDescent="0.25">
      <c r="A8" s="74">
        <v>7</v>
      </c>
      <c r="B8" s="74"/>
      <c r="C8" s="74"/>
      <c r="D8" s="74"/>
      <c r="E8" s="74"/>
      <c r="F8" s="74"/>
      <c r="G8" s="74"/>
    </row>
    <row r="9" spans="1:7" x14ac:dyDescent="0.25">
      <c r="A9" s="74">
        <v>8</v>
      </c>
      <c r="B9" s="74"/>
      <c r="C9" s="74"/>
      <c r="D9" s="74"/>
      <c r="E9" s="74"/>
      <c r="F9" s="74"/>
      <c r="G9" s="74"/>
    </row>
    <row r="10" spans="1:7" x14ac:dyDescent="0.25">
      <c r="A10" s="74">
        <v>9</v>
      </c>
      <c r="B10" s="74"/>
      <c r="C10" s="74"/>
      <c r="D10" s="74"/>
      <c r="E10" s="74"/>
      <c r="F10" s="74"/>
      <c r="G10" s="74"/>
    </row>
    <row r="11" spans="1:7" x14ac:dyDescent="0.25">
      <c r="A11" s="74">
        <v>10</v>
      </c>
      <c r="B11" s="74"/>
      <c r="C11" s="74"/>
      <c r="D11" s="74"/>
      <c r="E11" s="74"/>
      <c r="F11" s="74"/>
      <c r="G11" s="7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2B4E-6FB9-450C-8585-82D040B1EB3B}">
  <dimension ref="A1:L13"/>
  <sheetViews>
    <sheetView workbookViewId="0">
      <selection activeCell="C19" sqref="C19"/>
    </sheetView>
  </sheetViews>
  <sheetFormatPr defaultRowHeight="15" x14ac:dyDescent="0.25"/>
  <cols>
    <col min="1" max="1" width="21.5703125" customWidth="1"/>
    <col min="2" max="2" width="15" customWidth="1"/>
    <col min="3" max="3" width="11.5703125" bestFit="1" customWidth="1"/>
    <col min="4" max="4" width="10.42578125" bestFit="1" customWidth="1"/>
    <col min="5" max="5" width="11.5703125" bestFit="1" customWidth="1"/>
    <col min="6" max="6" width="14.5703125" bestFit="1" customWidth="1"/>
    <col min="7" max="7" width="14.140625" bestFit="1" customWidth="1"/>
    <col min="8" max="8" width="12.85546875" bestFit="1" customWidth="1"/>
    <col min="9" max="9" width="12.42578125" bestFit="1" customWidth="1"/>
    <col min="10" max="10" width="12.42578125" customWidth="1"/>
    <col min="11" max="11" width="20.42578125" bestFit="1" customWidth="1"/>
    <col min="12" max="12" width="10.140625" bestFit="1" customWidth="1"/>
  </cols>
  <sheetData>
    <row r="1" spans="1:12" x14ac:dyDescent="0.25">
      <c r="A1" s="74"/>
      <c r="B1" s="100" t="s">
        <v>159</v>
      </c>
      <c r="C1" s="100" t="s">
        <v>142</v>
      </c>
    </row>
    <row r="2" spans="1:12" x14ac:dyDescent="0.25">
      <c r="A2" s="100" t="s">
        <v>140</v>
      </c>
      <c r="B2" s="98">
        <v>5274</v>
      </c>
      <c r="C2" s="74" t="s">
        <v>167</v>
      </c>
    </row>
    <row r="3" spans="1:12" x14ac:dyDescent="0.25">
      <c r="A3" s="100" t="s">
        <v>154</v>
      </c>
      <c r="B3" s="98">
        <v>1080</v>
      </c>
      <c r="C3" s="98">
        <v>540</v>
      </c>
    </row>
    <row r="5" spans="1:12" x14ac:dyDescent="0.25">
      <c r="A5" t="s">
        <v>143</v>
      </c>
    </row>
    <row r="6" spans="1:12" x14ac:dyDescent="0.25">
      <c r="A6" s="96" t="s">
        <v>166</v>
      </c>
    </row>
    <row r="7" spans="1:12" x14ac:dyDescent="0.25">
      <c r="A7" s="96" t="s">
        <v>141</v>
      </c>
    </row>
    <row r="9" spans="1:12" x14ac:dyDescent="0.25">
      <c r="A9" s="99" t="s">
        <v>144</v>
      </c>
      <c r="B9" s="99" t="s">
        <v>152</v>
      </c>
      <c r="C9" s="99" t="s">
        <v>156</v>
      </c>
      <c r="D9" s="99" t="s">
        <v>157</v>
      </c>
      <c r="E9" s="99" t="s">
        <v>158</v>
      </c>
      <c r="F9" s="99" t="s">
        <v>149</v>
      </c>
      <c r="G9" s="99" t="s">
        <v>155</v>
      </c>
      <c r="H9" s="99" t="s">
        <v>153</v>
      </c>
      <c r="I9" s="99" t="s">
        <v>150</v>
      </c>
      <c r="J9" s="99" t="s">
        <v>161</v>
      </c>
      <c r="K9" s="99" t="s">
        <v>151</v>
      </c>
    </row>
    <row r="10" spans="1:12" x14ac:dyDescent="0.25">
      <c r="A10" s="74" t="s">
        <v>145</v>
      </c>
      <c r="B10" s="74">
        <v>4</v>
      </c>
      <c r="C10" s="98">
        <f>B10*B2</f>
        <v>21096</v>
      </c>
      <c r="D10" s="98">
        <f>B10*B3</f>
        <v>4320</v>
      </c>
      <c r="E10" s="98">
        <f>C10+D10</f>
        <v>25416</v>
      </c>
      <c r="F10" s="74">
        <v>3</v>
      </c>
      <c r="G10" s="98">
        <f>F10*554</f>
        <v>1662</v>
      </c>
      <c r="H10" s="98">
        <v>540</v>
      </c>
      <c r="I10" s="98">
        <f>G10+H10</f>
        <v>2202</v>
      </c>
      <c r="J10" s="98"/>
      <c r="K10" s="98">
        <f>I10+E10+J10</f>
        <v>27618</v>
      </c>
      <c r="L10" s="97"/>
    </row>
    <row r="11" spans="1:12" x14ac:dyDescent="0.25">
      <c r="A11" s="74" t="s">
        <v>146</v>
      </c>
      <c r="B11" s="74"/>
      <c r="C11" s="98">
        <f>B11*B2</f>
        <v>0</v>
      </c>
      <c r="D11" s="98">
        <f>B11*B3</f>
        <v>0</v>
      </c>
      <c r="E11" s="98">
        <f t="shared" ref="E11:E13" si="0">C11+D11</f>
        <v>0</v>
      </c>
      <c r="F11" s="74"/>
      <c r="G11" s="98">
        <f t="shared" ref="G11:G13" si="1">F11*549</f>
        <v>0</v>
      </c>
      <c r="H11" s="74"/>
      <c r="I11" s="98">
        <f t="shared" ref="I11:I13" si="2">G11+H11</f>
        <v>0</v>
      </c>
      <c r="J11" s="98"/>
      <c r="K11" s="98">
        <f>I11+E11</f>
        <v>0</v>
      </c>
    </row>
    <row r="12" spans="1:12" x14ac:dyDescent="0.25">
      <c r="A12" s="74" t="s">
        <v>147</v>
      </c>
      <c r="B12" s="74"/>
      <c r="C12" s="98">
        <f>B12*B2</f>
        <v>0</v>
      </c>
      <c r="D12" s="98">
        <f>B12*B3</f>
        <v>0</v>
      </c>
      <c r="E12" s="98">
        <f t="shared" si="0"/>
        <v>0</v>
      </c>
      <c r="F12" s="74"/>
      <c r="G12" s="98">
        <f t="shared" si="1"/>
        <v>0</v>
      </c>
      <c r="H12" s="74"/>
      <c r="I12" s="98">
        <f t="shared" si="2"/>
        <v>0</v>
      </c>
      <c r="J12" s="98"/>
      <c r="K12" s="98">
        <f>I12+E12</f>
        <v>0</v>
      </c>
    </row>
    <row r="13" spans="1:12" x14ac:dyDescent="0.25">
      <c r="A13" s="74" t="s">
        <v>148</v>
      </c>
      <c r="B13" s="74"/>
      <c r="C13" s="98">
        <f>B13*B2</f>
        <v>0</v>
      </c>
      <c r="D13" s="98">
        <f>B13*B3</f>
        <v>0</v>
      </c>
      <c r="E13" s="98">
        <f t="shared" si="0"/>
        <v>0</v>
      </c>
      <c r="F13" s="74"/>
      <c r="G13" s="98">
        <f t="shared" si="1"/>
        <v>0</v>
      </c>
      <c r="H13" s="74"/>
      <c r="I13" s="98">
        <f t="shared" si="2"/>
        <v>0</v>
      </c>
      <c r="J13" s="98"/>
      <c r="K13" s="98">
        <f>I13+E13</f>
        <v>0</v>
      </c>
    </row>
  </sheetData>
  <phoneticPr fontId="25" type="noConversion"/>
  <hyperlinks>
    <hyperlink ref="A7" r:id="rId1" xr:uid="{B03FBF73-3A9F-412E-A24E-93175F04C72D}"/>
    <hyperlink ref="A6" r:id="rId2" display="https://www.uidaho.edu/current-students/student-accounts/tuition-fees-refunds/2023-24" xr:uid="{459E64A4-5F92-405C-891B-48C5334F6C43}"/>
  </hyperlinks>
  <pageMargins left="0.7" right="0.7" top="0.75" bottom="0.75" header="0.3" footer="0.3"/>
  <pageSetup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C8E30-9815-4872-822F-EF22A2BE2D85}">
  <dimension ref="A1:H32"/>
  <sheetViews>
    <sheetView workbookViewId="0">
      <selection activeCell="E13" sqref="E13"/>
    </sheetView>
  </sheetViews>
  <sheetFormatPr defaultRowHeight="15" x14ac:dyDescent="0.25"/>
  <cols>
    <col min="1" max="1" width="4" bestFit="1" customWidth="1"/>
    <col min="2" max="2" width="11.42578125" customWidth="1"/>
    <col min="3" max="3" width="9.85546875" customWidth="1"/>
    <col min="4" max="4" width="23.85546875" customWidth="1"/>
    <col min="5" max="5" width="31.85546875" customWidth="1"/>
    <col min="6" max="6" width="40.5703125" bestFit="1" customWidth="1"/>
    <col min="7" max="7" width="13.85546875" customWidth="1"/>
    <col min="8" max="8" width="19.85546875" customWidth="1"/>
  </cols>
  <sheetData>
    <row r="1" spans="1:8" x14ac:dyDescent="0.25">
      <c r="A1" s="72" t="s">
        <v>56</v>
      </c>
      <c r="B1" s="76" t="s">
        <v>57</v>
      </c>
      <c r="C1" s="76" t="s">
        <v>58</v>
      </c>
      <c r="D1" s="76" t="s">
        <v>59</v>
      </c>
      <c r="E1" s="76" t="s">
        <v>60</v>
      </c>
      <c r="F1" s="76" t="s">
        <v>61</v>
      </c>
      <c r="G1" s="76" t="s">
        <v>62</v>
      </c>
      <c r="H1" s="76" t="s">
        <v>63</v>
      </c>
    </row>
    <row r="2" spans="1:8" ht="15.75" x14ac:dyDescent="0.25">
      <c r="A2" s="77">
        <v>1</v>
      </c>
      <c r="B2" s="78"/>
      <c r="C2" s="77"/>
      <c r="D2" s="79"/>
      <c r="E2" s="80"/>
      <c r="F2" s="80"/>
      <c r="G2" s="80"/>
      <c r="H2" s="74"/>
    </row>
    <row r="3" spans="1:8" ht="15.75" x14ac:dyDescent="0.25">
      <c r="A3" s="77">
        <v>2</v>
      </c>
      <c r="B3" s="78"/>
      <c r="C3" s="77"/>
      <c r="D3" s="80"/>
      <c r="E3" s="80"/>
      <c r="F3" s="80"/>
      <c r="G3" s="80"/>
      <c r="H3" s="74"/>
    </row>
    <row r="4" spans="1:8" ht="15.75" x14ac:dyDescent="0.25">
      <c r="A4" s="77">
        <v>3</v>
      </c>
      <c r="B4" s="78"/>
      <c r="C4" s="77"/>
      <c r="D4" s="80"/>
      <c r="E4" s="80"/>
      <c r="F4" s="80"/>
      <c r="G4" s="80"/>
      <c r="H4" s="74"/>
    </row>
    <row r="5" spans="1:8" ht="15.75" x14ac:dyDescent="0.25">
      <c r="A5" s="77">
        <v>4</v>
      </c>
      <c r="B5" s="78"/>
      <c r="C5" s="77"/>
      <c r="D5" s="81"/>
      <c r="E5" s="81"/>
      <c r="F5" s="81"/>
      <c r="G5" s="81"/>
      <c r="H5" s="74"/>
    </row>
    <row r="6" spans="1:8" ht="15.75" x14ac:dyDescent="0.25">
      <c r="A6" s="77">
        <v>5</v>
      </c>
      <c r="B6" s="78"/>
      <c r="C6" s="77"/>
      <c r="D6" s="79"/>
      <c r="E6" s="80"/>
      <c r="F6" s="80"/>
      <c r="G6" s="80"/>
      <c r="H6" s="74"/>
    </row>
    <row r="7" spans="1:8" ht="15.75" x14ac:dyDescent="0.25">
      <c r="A7" s="77">
        <v>6</v>
      </c>
      <c r="B7" s="78"/>
      <c r="C7" s="77"/>
      <c r="D7" s="80"/>
      <c r="E7" s="80"/>
      <c r="F7" s="80"/>
      <c r="G7" s="80"/>
      <c r="H7" s="74"/>
    </row>
    <row r="8" spans="1:8" ht="15.75" x14ac:dyDescent="0.25">
      <c r="A8" s="77">
        <v>7</v>
      </c>
      <c r="B8" s="78"/>
      <c r="C8" s="77"/>
      <c r="D8" s="80"/>
      <c r="E8" s="80"/>
      <c r="F8" s="80"/>
      <c r="G8" s="80"/>
      <c r="H8" s="74"/>
    </row>
    <row r="9" spans="1:8" ht="15.75" x14ac:dyDescent="0.25">
      <c r="A9" s="77">
        <v>8</v>
      </c>
      <c r="B9" s="78"/>
      <c r="C9" s="77"/>
      <c r="D9" s="82"/>
      <c r="E9" s="80"/>
      <c r="F9" s="80"/>
      <c r="G9" s="80"/>
      <c r="H9" s="74"/>
    </row>
    <row r="10" spans="1:8" ht="15.75" x14ac:dyDescent="0.25">
      <c r="A10" s="77">
        <v>9</v>
      </c>
      <c r="B10" s="78"/>
      <c r="C10" s="77"/>
      <c r="D10" s="80"/>
      <c r="E10" s="80"/>
      <c r="F10" s="80"/>
      <c r="G10" s="80"/>
      <c r="H10" s="74"/>
    </row>
    <row r="11" spans="1:8" ht="15.75" x14ac:dyDescent="0.25">
      <c r="A11" s="77">
        <v>10</v>
      </c>
      <c r="B11" s="78"/>
      <c r="C11" s="77"/>
      <c r="D11" s="80"/>
      <c r="E11" s="80"/>
      <c r="F11" s="80"/>
      <c r="G11" s="80"/>
      <c r="H11" s="74"/>
    </row>
    <row r="12" spans="1:8" ht="15.75" x14ac:dyDescent="0.25">
      <c r="A12" s="77">
        <v>11</v>
      </c>
      <c r="B12" s="78"/>
      <c r="C12" s="77"/>
      <c r="D12" s="80"/>
      <c r="E12" s="80"/>
      <c r="F12" s="80"/>
      <c r="G12" s="80"/>
      <c r="H12" s="74"/>
    </row>
    <row r="13" spans="1:8" ht="15.75" x14ac:dyDescent="0.25">
      <c r="A13" s="77">
        <v>12</v>
      </c>
      <c r="B13" s="78"/>
      <c r="C13" s="77"/>
      <c r="D13" s="80"/>
      <c r="E13" s="80"/>
      <c r="F13" s="80"/>
      <c r="G13" s="80"/>
      <c r="H13" s="74"/>
    </row>
    <row r="14" spans="1:8" ht="15.75" x14ac:dyDescent="0.25">
      <c r="A14" s="77">
        <v>13</v>
      </c>
      <c r="B14" s="78"/>
      <c r="C14" s="77"/>
      <c r="D14" s="80"/>
      <c r="E14" s="80"/>
      <c r="F14" s="80"/>
      <c r="G14" s="80"/>
      <c r="H14" s="74"/>
    </row>
    <row r="15" spans="1:8" ht="15.75" x14ac:dyDescent="0.25">
      <c r="A15" s="77">
        <v>14</v>
      </c>
      <c r="B15" s="78"/>
      <c r="C15" s="77"/>
      <c r="D15" s="80"/>
      <c r="E15" s="80"/>
      <c r="F15" s="80"/>
      <c r="G15" s="80"/>
      <c r="H15" s="74"/>
    </row>
    <row r="16" spans="1:8" ht="15.75" x14ac:dyDescent="0.25">
      <c r="A16" s="77">
        <v>15</v>
      </c>
      <c r="B16" s="78"/>
      <c r="C16" s="77"/>
      <c r="D16" s="80"/>
      <c r="E16" s="80"/>
      <c r="F16" s="80"/>
      <c r="G16" s="80"/>
      <c r="H16" s="74"/>
    </row>
    <row r="17" spans="1:8" ht="15.75" x14ac:dyDescent="0.25">
      <c r="A17" s="77">
        <v>16</v>
      </c>
      <c r="B17" s="78"/>
      <c r="C17" s="77"/>
      <c r="D17" s="80"/>
      <c r="E17" s="80"/>
      <c r="F17" s="80"/>
      <c r="G17" s="80"/>
      <c r="H17" s="74"/>
    </row>
    <row r="18" spans="1:8" ht="15.75" x14ac:dyDescent="0.25">
      <c r="A18" s="77">
        <v>17</v>
      </c>
      <c r="B18" s="78"/>
      <c r="C18" s="77"/>
      <c r="D18" s="80"/>
      <c r="E18" s="80"/>
      <c r="F18" s="80"/>
      <c r="G18" s="80"/>
      <c r="H18" s="74"/>
    </row>
    <row r="19" spans="1:8" ht="15.75" x14ac:dyDescent="0.25">
      <c r="A19" s="77">
        <v>18</v>
      </c>
      <c r="B19" s="78"/>
      <c r="C19" s="77"/>
      <c r="D19" s="80"/>
      <c r="E19" s="80"/>
      <c r="F19" s="80"/>
      <c r="G19" s="80"/>
      <c r="H19" s="74"/>
    </row>
    <row r="20" spans="1:8" ht="15.75" x14ac:dyDescent="0.25">
      <c r="A20" s="77">
        <v>19</v>
      </c>
      <c r="B20" s="78"/>
      <c r="C20" s="77"/>
      <c r="D20" s="80"/>
      <c r="E20" s="80"/>
      <c r="F20" s="80"/>
      <c r="G20" s="80"/>
      <c r="H20" s="74"/>
    </row>
    <row r="21" spans="1:8" ht="15.75" x14ac:dyDescent="0.25">
      <c r="A21" s="77">
        <v>20</v>
      </c>
      <c r="B21" s="78"/>
      <c r="C21" s="77"/>
      <c r="D21" s="80"/>
      <c r="E21" s="80"/>
      <c r="F21" s="80"/>
      <c r="G21" s="80"/>
      <c r="H21" s="74"/>
    </row>
    <row r="22" spans="1:8" ht="15.75" x14ac:dyDescent="0.25">
      <c r="A22" s="77">
        <v>21</v>
      </c>
      <c r="B22" s="78"/>
      <c r="C22" s="77"/>
      <c r="D22" s="80"/>
      <c r="E22" s="80"/>
      <c r="F22" s="80"/>
      <c r="G22" s="80"/>
      <c r="H22" s="74"/>
    </row>
    <row r="23" spans="1:8" ht="15.75" x14ac:dyDescent="0.25">
      <c r="A23" s="77">
        <v>22</v>
      </c>
      <c r="B23" s="78"/>
      <c r="C23" s="77"/>
      <c r="D23" s="80"/>
      <c r="E23" s="80"/>
      <c r="F23" s="80"/>
      <c r="G23" s="80"/>
      <c r="H23" s="74"/>
    </row>
    <row r="24" spans="1:8" ht="15.75" x14ac:dyDescent="0.25">
      <c r="A24" s="77">
        <v>23</v>
      </c>
      <c r="B24" s="78"/>
      <c r="C24" s="77"/>
      <c r="D24" s="80"/>
      <c r="E24" s="80"/>
      <c r="F24" s="80"/>
      <c r="G24" s="80"/>
      <c r="H24" s="74"/>
    </row>
    <row r="25" spans="1:8" ht="15.75" x14ac:dyDescent="0.25">
      <c r="A25" s="77">
        <v>24</v>
      </c>
      <c r="B25" s="78"/>
      <c r="C25" s="77"/>
      <c r="D25" s="80"/>
      <c r="E25" s="80"/>
      <c r="F25" s="80"/>
      <c r="G25" s="80"/>
      <c r="H25" s="74"/>
    </row>
    <row r="26" spans="1:8" ht="15.75" x14ac:dyDescent="0.25">
      <c r="A26" s="77">
        <v>25</v>
      </c>
      <c r="B26" s="78"/>
      <c r="C26" s="77"/>
      <c r="D26" s="80"/>
      <c r="E26" s="80"/>
      <c r="F26" s="80"/>
      <c r="G26" s="80"/>
      <c r="H26" s="74"/>
    </row>
    <row r="27" spans="1:8" ht="15.75" x14ac:dyDescent="0.25">
      <c r="A27" s="77">
        <v>26</v>
      </c>
      <c r="B27" s="78"/>
      <c r="C27" s="77"/>
      <c r="D27" s="80"/>
      <c r="E27" s="80"/>
      <c r="F27" s="80"/>
      <c r="G27" s="80"/>
      <c r="H27" s="74"/>
    </row>
    <row r="28" spans="1:8" ht="15.75" x14ac:dyDescent="0.25">
      <c r="A28" s="77">
        <v>27</v>
      </c>
      <c r="B28" s="78"/>
      <c r="C28" s="77"/>
      <c r="D28" s="80"/>
      <c r="E28" s="80"/>
      <c r="F28" s="80"/>
      <c r="G28" s="80"/>
      <c r="H28" s="74"/>
    </row>
    <row r="29" spans="1:8" ht="15.75" x14ac:dyDescent="0.25">
      <c r="A29" s="77">
        <v>28</v>
      </c>
      <c r="B29" s="78"/>
      <c r="C29" s="77"/>
      <c r="D29" s="80"/>
      <c r="E29" s="80"/>
      <c r="F29" s="80"/>
      <c r="G29" s="80"/>
      <c r="H29" s="74"/>
    </row>
    <row r="30" spans="1:8" ht="15.75" x14ac:dyDescent="0.25">
      <c r="A30" s="77">
        <v>29</v>
      </c>
      <c r="B30" s="78"/>
      <c r="C30" s="77"/>
      <c r="D30" s="80"/>
      <c r="E30" s="80"/>
      <c r="F30" s="80"/>
      <c r="G30" s="80"/>
      <c r="H30" s="74"/>
    </row>
    <row r="31" spans="1:8" ht="15.75" x14ac:dyDescent="0.25">
      <c r="A31" s="77">
        <v>30</v>
      </c>
      <c r="B31" s="78"/>
      <c r="C31" s="77"/>
      <c r="D31" s="80"/>
      <c r="E31" s="80"/>
      <c r="F31" s="80"/>
      <c r="G31" s="80"/>
      <c r="H31" s="74"/>
    </row>
    <row r="32" spans="1:8" x14ac:dyDescent="0.25">
      <c r="A32" s="140" t="s">
        <v>64</v>
      </c>
      <c r="B32" s="140"/>
      <c r="C32" s="140"/>
      <c r="D32" s="140"/>
      <c r="E32" s="140"/>
      <c r="F32" s="140"/>
      <c r="G32" s="140"/>
      <c r="H32" s="74"/>
    </row>
  </sheetData>
  <mergeCells count="1">
    <mergeCell ref="A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MTDC</vt:lpstr>
      <vt:lpstr>Travel Detail</vt:lpstr>
      <vt:lpstr>Tuition</vt:lpstr>
      <vt:lpstr>Materials&amp;Supplies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Bilderback, Ann-Marie (abilderback@uidaho.edu)</dc:creator>
  <cp:lastModifiedBy>Eric Everett</cp:lastModifiedBy>
  <dcterms:created xsi:type="dcterms:W3CDTF">2019-02-28T20:07:31Z</dcterms:created>
  <dcterms:modified xsi:type="dcterms:W3CDTF">2023-11-21T23:51:50Z</dcterms:modified>
</cp:coreProperties>
</file>